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steve"/>
  <workbookPr/>
  <bookViews>
    <workbookView activeTab="0" xWindow="240" yWindow="60" windowWidth="38640" windowHeight="21120" tabRatio="500"/>
  </bookViews>
  <sheets>
    <sheet name="Entries" sheetId="1" r:id="rId4"/>
    <sheet name="Check in" sheetId="2" r:id="rId5"/>
    <sheet name="Results" sheetId="3" r:id="rId6"/>
    <sheet name="Howto" sheetId="4" r:id="rId7"/>
  </sheets>
  <definedNames>
    <definedName name="_xlnm._FilterDatabase" localSheetId="0" hidden="1">Entries!$A$1:$L$109</definedName>
    <definedName name="_xlnm.Print_Area" localSheetId="1">'Check in'!$B:$H</definedName>
    <definedName name="_xlnm.Print_Area" localSheetId="2">Results!$B:$R</definedName>
  </definedNames>
  <calcPr/>
  <extLst>
    <ext uri="smNativeData">
      <pm:revision xmlns:pm="smNativeData" day="1740777828" val="1222" rev="124" rev64="64" revOS="4" revMin="124" revMax="0"/>
      <pm:docPrefs xmlns:pm="smNativeData" id="1740777828" fixedDigits="0" showNotice="1" showFrameBounds="1" autoChart="1" recalcOnPrint="1" recalcOnCopy="1" finalRounding="1" compatTextArt="1" tab="567" useDefinedPrintRange="1" printArea="currentSheet"/>
      <pm:compatibility xmlns:pm="smNativeData" id="1740777828" overlapCells="1"/>
      <pm:defCurrency xmlns:pm="smNativeData" id="1740777828"/>
      <pm:pdfExportOpt xmlns:pm="smNativeData" pagesRangeIndex="1" pagesSelectionIndex="0" qualityIndex="0" embedFonts="2" pdfaType="0" useJpegs="0" useSubsetFonts="1" useAlpha="1" relativeLinks="0" taggedPdf="1" pane="0" zoom="0" zoomScale="100" layout="0" includeDoc="0" viewFlags="0" openViewer="1" jpegQuality="90" flags="252" exportWsNames="1" dpi="0" resample="0" name="G:\My Drive\Archery\Field Consultation Group\TO resources\2024 3d results.pdf"/>
      <pm:sortOptions xmlns:pm="smNativeData" id="1740777828">
        <pm:column colId="7" sortType="descending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  <pm:column colId="-1"/>
      </pm:sortOptions>
    </ext>
  </extLst>
</workbook>
</file>

<file path=xl/sharedStrings.xml><?xml version="1.0" encoding="utf-8"?>
<sst xmlns="http://schemas.openxmlformats.org/spreadsheetml/2006/main" count="242" uniqueCount="90">
  <si>
    <t>Code</t>
  </si>
  <si>
    <t>.Name</t>
  </si>
  <si>
    <t>.Gender</t>
  </si>
  <si>
    <t>.Date of Birth</t>
  </si>
  <si>
    <t>Age</t>
  </si>
  <si>
    <t>.Club</t>
  </si>
  <si>
    <t>HAA</t>
  </si>
  <si>
    <t>SCAS</t>
  </si>
  <si>
    <t>.AGB number</t>
  </si>
  <si>
    <t>.Bow style</t>
  </si>
  <si>
    <t>.Peg</t>
  </si>
  <si>
    <t>Group</t>
  </si>
  <si>
    <t>Fred Bloggs</t>
  </si>
  <si>
    <t>Male</t>
  </si>
  <si>
    <t>B Archers</t>
  </si>
  <si>
    <t/>
  </si>
  <si>
    <t>AFB</t>
  </si>
  <si>
    <t>Blue</t>
  </si>
  <si>
    <t>Pat Jones</t>
  </si>
  <si>
    <t>Female</t>
  </si>
  <si>
    <t>Y</t>
  </si>
  <si>
    <t>Barebow</t>
  </si>
  <si>
    <t>John Brown</t>
  </si>
  <si>
    <t>A Archers</t>
  </si>
  <si>
    <t>Jane Smith</t>
  </si>
  <si>
    <t>WA Trad</t>
  </si>
  <si>
    <t>Ref</t>
  </si>
  <si>
    <t>Target</t>
  </si>
  <si>
    <t>Name</t>
  </si>
  <si>
    <t>Gender</t>
  </si>
  <si>
    <t>Bow class</t>
  </si>
  <si>
    <t>Peg</t>
  </si>
  <si>
    <t>Check in</t>
  </si>
  <si>
    <t>Cards back</t>
  </si>
  <si>
    <t>Score</t>
  </si>
  <si>
    <t>11s</t>
  </si>
  <si>
    <t>10s</t>
  </si>
  <si>
    <t>Overton Black Arrows Watership Down Open, Hampshire Archery Association and SCAS 3D Championships</t>
  </si>
  <si>
    <t>Sunday 1st September 2024</t>
  </si>
  <si>
    <t>Weather: Early mist lifting to a dry sunny day, very little wind</t>
  </si>
  <si>
    <t>Position</t>
  </si>
  <si>
    <t>Gents AFB</t>
  </si>
  <si>
    <t>Open</t>
  </si>
  <si>
    <t>Ladies AFB</t>
  </si>
  <si>
    <t>Junior Ladies Under 15 AFB</t>
  </si>
  <si>
    <t>Gents Asiatic</t>
  </si>
  <si>
    <t>Gents Barebow</t>
  </si>
  <si>
    <t>Ladies Barebow</t>
  </si>
  <si>
    <t>Junior Gents under 16 barebow</t>
  </si>
  <si>
    <t>Junior Gents under 18 barebow</t>
  </si>
  <si>
    <t>Junior Ladies under 15 barebow</t>
  </si>
  <si>
    <t>Gents Compound Barebow</t>
  </si>
  <si>
    <t>Gents Compound Unlimited</t>
  </si>
  <si>
    <t>Ladies Compound Unlimited</t>
  </si>
  <si>
    <t>Junior Gents Under 14 Compound Unlimited</t>
  </si>
  <si>
    <t>Gents Longbow</t>
  </si>
  <si>
    <t>Ladies Longbow</t>
  </si>
  <si>
    <t>Junior Gents under 15 Longbow</t>
  </si>
  <si>
    <t>Gents recurve</t>
  </si>
  <si>
    <t>Ladies recurve</t>
  </si>
  <si>
    <t>Junior gents under 14 recurve</t>
  </si>
  <si>
    <t>Junior gents under 16 recurve</t>
  </si>
  <si>
    <t>Gents Traditional</t>
  </si>
  <si>
    <t>Ladies traditional</t>
  </si>
  <si>
    <t xml:space="preserve">Junior ladies under 14 traditional </t>
  </si>
  <si>
    <t>How to use this results sheet!</t>
  </si>
  <si>
    <t>It has been designed around the export from ClubEvent, and requires the following columns to be copied into the right columns in the Entries sheet:</t>
  </si>
  <si>
    <t>B:Name</t>
  </si>
  <si>
    <t>C:Gender</t>
  </si>
  <si>
    <t>D:Date of Birth</t>
  </si>
  <si>
    <t>F:Club</t>
  </si>
  <si>
    <t>I:AGB number</t>
  </si>
  <si>
    <t>J:Bow style</t>
  </si>
  <si>
    <t>K:Peg</t>
  </si>
  <si>
    <t>The following columns are required for the formulas to work:</t>
  </si>
  <si>
    <t>A:Code</t>
  </si>
  <si>
    <t>E:Age</t>
  </si>
  <si>
    <t>L:Group</t>
  </si>
  <si>
    <t>The HAA and SCAS columns are included, and used by formulas, but these were put in to support either the HAA and/or SCAS championships, so you can leave them alone if not needed</t>
  </si>
  <si>
    <t>1.  Enter all your archer details into the sheet.  Each archer will then be associated with a code from Column A</t>
  </si>
  <si>
    <t xml:space="preserve">2.  Put archers into groups by putting a group number in column L. </t>
  </si>
  <si>
    <t>3. The Checkin  sheet will now contain all the information that you can print out for the archers or judges.  The print range will not print the first column.</t>
  </si>
  <si>
    <t>4.  Prepare the results sheet by; adding/deleting rows in the different bow categories to match the number of archers in each category</t>
  </si>
  <si>
    <t>5. Copy in, or simply write across the code numbers of those archers in each category (you can sort the entries sheet in a few ways to get the codes ordered by bowstyle etc.</t>
  </si>
  <si>
    <t>You are ready for the competition!</t>
  </si>
  <si>
    <t>On the day:</t>
  </si>
  <si>
    <t>6.  Use the checkin sheet to tick people off at registration and when they return their scorecards</t>
  </si>
  <si>
    <t>7. As you go through the scorecards, put people's scores into the results sheet</t>
  </si>
  <si>
    <t>8. Once a category is completed, you can select columsn A→J in ech category and Sort by column H, this will put them in order</t>
  </si>
  <si>
    <t>9. Mess about with SCAS/HAA columns if needed</t>
  </si>
</sst>
</file>

<file path=xl/styles.xml><?xml version="1.0" encoding="utf-8"?>
<styleSheet xmlns="http://schemas.openxmlformats.org/spreadsheetml/2006/main">
  <numFmts count="10">
    <numFmt numFmtId="5" formatCode="#,##0\ &quot;£&quot;;\-#,##0\ &quot;£&quot;"/>
    <numFmt numFmtId="6" formatCode="#,##0\ &quot;£&quot;;[Red]\-#,##0\ &quot;£&quot;"/>
    <numFmt numFmtId="7" formatCode="#,##0.00\ &quot;£&quot;;\-#,##0.00\ &quot;£&quot;"/>
    <numFmt numFmtId="8" formatCode="#,##0.00\ &quot;£&quot;;[Red]\-#,##0.00\ &quot;£&quot;"/>
    <numFmt numFmtId="42" formatCode="_-* #,##0\ &quot;£&quot;_-;\-* #,##0\ &quot;£&quot;_-;_-* &quot;-&quot;\ &quot;£&quot;_-;_-@_-"/>
    <numFmt numFmtId="41" formatCode="_-* #,##0\ _£_-;\-* #,##0\ _£_-;_-* &quot;-&quot;\ _£_-;_-@_-"/>
    <numFmt numFmtId="44" formatCode="_-* #,##0.00\ &quot;£&quot;_-;\-* #,##0.00\ &quot;£&quot;_-;_-* &quot;-&quot;??\ &quot;£&quot;_-;_-@_-"/>
    <numFmt numFmtId="43" formatCode="_-* #,##0.00\ _£_-;\-* #,##0.00\ _£_-;_-* &quot;-&quot;??\ _£_-;_-@_-"/>
    <numFmt numFmtId="164" formatCode="_-&quot;£&quot;* #,##0.00_-;\-&quot;£&quot;* #,##0.00_-;_-&quot;£&quot;* &quot;-&quot;??_-;_-@_-"/>
    <numFmt numFmtId="14" formatCode="DD/MM/YYYY"/>
  </numFmts>
  <fonts count="6">
    <font>
      <name val="Calibri"/>
      <family val="2"/>
      <color rgb="FF000000"/>
      <sz val="12"/>
      <extLst>
        <ext uri="smNativeData">
          <pm:charSpec xmlns:pm="smNativeData" id="1740777828" ulstyle="none" kern="1">
            <pm:latin face="Calibri" sz="240" lang="default"/>
            <pm:cs face="Times New Roman" sz="240" lang="default"/>
            <pm:ea face="SimSun" sz="240" lang="default"/>
          </pm:charSpec>
        </ext>
      </extLst>
    </font>
    <font>
      <name val="Arial"/>
      <family val="2"/>
      <color rgb="FF000000"/>
      <sz val="10"/>
      <extLst>
        <ext uri="smNativeData">
          <pm:charSpec xmlns:pm="smNativeData" id="1740777828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Calibri"/>
      <family val="2"/>
      <b/>
      <color rgb="FF000000"/>
      <sz val="12"/>
      <extLst>
        <ext uri="smNativeData">
          <pm:charSpec xmlns:pm="smNativeData" id="1740777828" ulstyle="none" kern="1">
            <pm:latin face="Calibri" sz="24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Calibri"/>
      <family val="2"/>
      <b/>
      <color rgb="FF000000"/>
      <sz val="16"/>
      <extLst>
        <ext uri="smNativeData">
          <pm:charSpec xmlns:pm="smNativeData" id="1740777828" ulstyle="none" kern="1">
            <pm:latin face="Calibri" sz="320" lang="default" weight="bold"/>
            <pm:cs face="Times New Roman" sz="320" lang="default" weight="bold"/>
            <pm:ea face="SimSun" sz="320" lang="default" weight="bold"/>
          </pm:charSpec>
        </ext>
      </extLst>
    </font>
    <font>
      <name val="Calibri"/>
      <family val="2"/>
      <color rgb="FFFF0000"/>
      <sz val="12"/>
      <extLst>
        <ext uri="smNativeData">
          <pm:charSpec xmlns:pm="smNativeData" id="1740777828" fgClr="FF0000" ulstyle="none" kern="1">
            <pm:latin face="Calibri" sz="240" lang="default"/>
            <pm:cs face="Times New Roman" sz="240" lang="default"/>
            <pm:ea face="SimSun" sz="240" lang="default"/>
          </pm:charSpec>
        </ext>
      </extLst>
    </font>
    <font>
      <name val="Calibri"/>
      <family val="2"/>
      <b/>
      <color rgb="FF000000"/>
      <sz val="12"/>
      <extLst>
        <ext uri="smNativeData">
          <pm:charSpec xmlns:pm="smNativeData" id="1740777828" ulstyle="none" kern="1">
            <pm:latin face="Calibri" sz="240" lang="default" weight="bold"/>
            <pm:cs face="Times New Roman" sz="240" lang="default"/>
            <pm:ea face="SimSun" sz="240" lang="default"/>
          </pm:charSpec>
        </ext>
      </extLst>
    </font>
  </fonts>
  <fills count="37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solid">
        <fgColor rgb="FFA5A5A5"/>
        <bgColor rgb="FFFFFFFF"/>
        <extLst>
          <ext uri="smNativeData">
            <pm:shade xmlns:pm="smNativeData" id="1740777828" type="1" fgLvl="100" fgClr="00A5A5A5" bgLvl="0" bgClr="00000000"/>
          </ext>
        </extLst>
      </patternFill>
    </fill>
    <fill>
      <patternFill patternType="solid">
        <fgColor rgb="FFA5A5A5"/>
        <bgColor rgb="FFFFFFFF"/>
        <extLst>
          <ext uri="smNativeData">
            <pm:shade xmlns:pm="smNativeData" id="1740777828" type="1" fgLvl="100" fgClr="00A5A5A5" bgLvl="0" bgClr="00000000"/>
          </ext>
        </extLst>
      </patternFill>
    </fill>
    <fill>
      <patternFill patternType="solid">
        <fgColor rgb="FF95B3D7"/>
        <bgColor rgb="FFFFFFFF"/>
        <extLst>
          <ext uri="smNativeData">
            <pm:shade xmlns:pm="smNativeData" id="1740777828" type="1" fgLvl="100" fgClr="0095B3D7" bgLvl="0" bgClr="00000000"/>
          </ext>
        </extLst>
      </patternFill>
    </fill>
    <fill>
      <patternFill patternType="solid">
        <fgColor rgb="FFA5A5A5"/>
        <bgColor rgb="FFFFFFFF"/>
        <extLst>
          <ext uri="smNativeData">
            <pm:shade xmlns:pm="smNativeData" id="1740777828" type="1" fgLvl="100" fgClr="00A5A5A5" bgLvl="0" bgClr="00000000"/>
          </ext>
        </extLst>
      </patternFill>
    </fill>
    <fill>
      <patternFill patternType="none"/>
    </fill>
    <fill>
      <patternFill patternType="none"/>
    </fill>
    <fill>
      <patternFill patternType="solid">
        <fgColor rgb="FFA5A5A5"/>
        <bgColor rgb="FFFFFFFF"/>
        <extLst>
          <ext uri="smNativeData">
            <pm:shade xmlns:pm="smNativeData" id="1740777828" type="1" fgLvl="100" fgClr="00A5A5A5" bgLvl="0" bgClr="00000000"/>
          </ext>
        </extLst>
      </patternFill>
    </fill>
    <fill>
      <patternFill patternType="none"/>
    </fill>
    <fill>
      <patternFill patternType="solid">
        <fgColor rgb="FF95B3D7"/>
        <bgColor rgb="FFFFFFFF"/>
        <extLst>
          <ext uri="smNativeData">
            <pm:shade xmlns:pm="smNativeData" id="1740777828" type="1" fgLvl="100" fgClr="0095B3D7" bgLvl="0" bgClr="00000000"/>
          </ext>
        </extLst>
      </patternFill>
    </fill>
    <fill>
      <patternFill patternType="solid">
        <fgColor rgb="FF95B3D7"/>
        <bgColor rgb="FFFFFFFF"/>
        <extLst>
          <ext uri="smNativeData">
            <pm:shade xmlns:pm="smNativeData" id="1740777828" type="1" fgLvl="100" fgClr="0095B3D7" bgLvl="0" bgClr="00000000"/>
          </ext>
        </extLst>
      </patternFill>
    </fill>
    <fill>
      <patternFill patternType="solid">
        <fgColor rgb="FF95B3D7"/>
        <bgColor rgb="FFFFFFFF"/>
        <extLst>
          <ext uri="smNativeData">
            <pm:shade xmlns:pm="smNativeData" id="1740777828" type="1" fgLvl="100" fgClr="0095B3D7" bgLvl="0" bgClr="00000000"/>
          </ext>
        </extLst>
      </patternFill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740777828" type="1" fgLvl="100" fgClr="00FFFFFF" bgLvl="100" bgClr="00000000"/>
          </ext>
        </extLst>
      </patternFill>
    </fill>
    <fill>
      <patternFill patternType="none"/>
    </fill>
    <fill>
      <patternFill patternType="solid">
        <fgColor rgb="FFDCE6F1"/>
        <bgColor rgb="FFFFFFFF"/>
        <extLst>
          <ext uri="smNativeData">
            <pm:shade xmlns:pm="smNativeData" id="1740777828" type="1" fgLvl="100" fgClr="00DCE6F1" bgLvl="100" bgClr="00DCE6F1"/>
          </ext>
        </extLst>
      </patternFill>
    </fill>
    <fill>
      <patternFill patternType="none"/>
    </fill>
    <fill>
      <patternFill patternType="solid">
        <fgColor rgb="FFDCE6F1"/>
        <bgColor rgb="FFFFFFFF"/>
        <extLst>
          <ext uri="smNativeData">
            <pm:shade xmlns:pm="smNativeData" id="1740777828" type="1" fgLvl="100" fgClr="00DCE6F1" bgLvl="100" bgClr="00DCE6F1"/>
          </ext>
        </extLst>
      </patternFill>
    </fill>
    <fill>
      <patternFill patternType="none"/>
    </fill>
    <fill>
      <patternFill patternType="solid">
        <fgColor rgb="FFDCE6F1"/>
        <bgColor rgb="FFFFFFFF"/>
        <extLst>
          <ext uri="smNativeData">
            <pm:shade xmlns:pm="smNativeData" id="1740777828" type="1" fgLvl="100" fgClr="00DCE6F1" bgLvl="100" bgClr="00DCE6F1"/>
          </ext>
        </extLst>
      </patternFill>
    </fill>
    <fill>
      <patternFill patternType="solid">
        <fgColor rgb="FF800101"/>
        <bgColor rgb="FFFFFFFF"/>
        <extLst>
          <ext uri="smNativeData">
            <pm:shade xmlns:pm="smNativeData" id="1740777828" type="1" fgLvl="50" fgClr="00FF0000" bgLvl="50" bgClr="00000000"/>
          </ext>
        </extLst>
      </patternFill>
    </fill>
    <fill>
      <patternFill patternType="solid">
        <fgColor rgb="FFA30000"/>
        <bgColor rgb="FFFFFFFF"/>
        <extLst>
          <ext uri="smNativeData">
            <pm:shade xmlns:pm="smNativeData" id="1740777828" type="1" fgLvl="64" fgClr="00FF0000" bgLvl="36" bgClr="00000000"/>
          </ext>
        </extLst>
      </patternFill>
    </fill>
    <fill>
      <patternFill patternType="solid">
        <fgColor rgb="FFD10000"/>
        <bgColor rgb="FFFFFFFF"/>
        <extLst>
          <ext uri="smNativeData">
            <pm:shade xmlns:pm="smNativeData" id="1740777828" type="1" fgLvl="82" fgClr="00FF0000" bgLvl="18" bgClr="00000000"/>
          </ext>
        </extLst>
      </patternFill>
    </fill>
    <fill>
      <patternFill patternType="solid">
        <fgColor rgb="FFFF0000"/>
        <bgColor rgb="FFFFFFFF"/>
        <extLst>
          <ext uri="smNativeData">
            <pm:shade xmlns:pm="smNativeData" id="1740777828" type="1" fgLvl="100" fgClr="00FF0000" bgLvl="0" bgClr="00000000"/>
          </ext>
        </extLst>
      </patternFill>
    </fill>
    <fill>
      <patternFill patternType="solid">
        <fgColor rgb="FFFFE0E0"/>
        <bgColor rgb="FFFFFFFF"/>
        <extLst>
          <ext uri="smNativeData">
            <pm:shade xmlns:pm="smNativeData" id="1740777828" type="1" fgLvl="12" fgClr="00FF0000" bgLvl="88" bgClr="00FFFFFF"/>
          </ext>
        </extLst>
      </patternFill>
    </fill>
    <fill>
      <patternFill patternType="solid">
        <fgColor rgb="FFA5A5A5"/>
        <bgColor rgb="FFFFFFFF"/>
        <extLst>
          <ext uri="smNativeData">
            <pm:shade xmlns:pm="smNativeData" id="1740777828" type="1" fgLvl="100" fgClr="00A5A5A5" bgLvl="0" bgClr="00FFFFFF"/>
          </ext>
        </extLst>
      </patternFill>
    </fill>
    <fill>
      <patternFill patternType="solid">
        <fgColor rgb="FFB3B3B3"/>
        <bgColor rgb="FFFFFFFF"/>
        <extLst>
          <ext uri="smNativeData">
            <pm:shade xmlns:pm="smNativeData" id="1740777828" type="1" fgLvl="100" fgClr="00B3B3B3" bgLvl="0" bgClr="00FFFFFF"/>
          </ext>
        </extLst>
      </patternFill>
    </fill>
    <fill>
      <patternFill patternType="solid">
        <fgColor rgb="FF00FFFF"/>
        <bgColor rgb="FFFFFFFF"/>
        <extLst>
          <ext uri="smNativeData">
            <pm:shade xmlns:pm="smNativeData" id="1740777828" type="1" fgLvl="100" fgClr="0000FFFF" bgLvl="0" bgClr="00FFFFFF"/>
          </ext>
        </extLst>
      </patternFill>
    </fill>
    <fill>
      <patternFill patternType="solid">
        <fgColor rgb="FFE0FFE0"/>
        <bgColor rgb="FFFFFFFF"/>
        <extLst>
          <ext uri="smNativeData">
            <pm:shade xmlns:pm="smNativeData" id="1740777828" type="1" fgLvl="12" fgClr="0000FF00" bgLvl="88" bgClr="00FFFFFF"/>
          </ext>
        </extLst>
      </patternFill>
    </fill>
    <fill>
      <patternFill patternType="solid">
        <fgColor rgb="FF9EFF9E"/>
        <bgColor rgb="FFFFFFFF"/>
        <extLst>
          <ext uri="smNativeData">
            <pm:shade xmlns:pm="smNativeData" id="1740777828" type="1" fgLvl="38" fgClr="0000FF00" bgLvl="62" bgClr="00FFFFFF"/>
          </ext>
        </extLst>
      </patternFill>
    </fill>
    <fill>
      <patternFill patternType="solid">
        <fgColor rgb="FF00D1D1"/>
        <bgColor rgb="FFFFFFFF"/>
        <extLst>
          <ext uri="smNativeData">
            <pm:shade xmlns:pm="smNativeData" id="1740777828" type="1" fgLvl="82" fgClr="0000FFFF" bgLvl="18" bgClr="00000000"/>
          </ext>
        </extLst>
      </patternFill>
    </fill>
    <fill>
      <patternFill patternType="solid">
        <fgColor rgb="FF00A3A3"/>
        <bgColor rgb="FFFFFFFF"/>
        <extLst>
          <ext uri="smNativeData">
            <pm:shade xmlns:pm="smNativeData" id="1740777828" type="1" fgLvl="64" fgClr="0000FFFF" bgLvl="36" bgClr="00000000"/>
          </ext>
        </extLst>
      </patternFill>
    </fill>
    <fill>
      <patternFill patternType="solid">
        <fgColor rgb="FF018080"/>
        <bgColor rgb="FFFFFFFF"/>
        <extLst>
          <ext uri="smNativeData">
            <pm:shade xmlns:pm="smNativeData" id="1740777828" type="1" fgLvl="50" fgClr="0000FFFF" bgLvl="50" bgClr="00000000"/>
          </ext>
        </extLst>
      </patternFill>
    </fill>
    <fill>
      <patternFill patternType="solid">
        <fgColor rgb="FFBFBFBF"/>
        <bgColor rgb="FFFFFFFF"/>
        <extLst>
          <ext uri="smNativeData">
            <pm:shade xmlns:pm="smNativeData" id="1740777828" type="1" fgLvl="100" fgClr="00BFBFBF" bgLvl="100" bgClr="00FFFFFF"/>
          </ext>
        </extLst>
      </patternFill>
    </fill>
  </fills>
  <borders count="36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40777828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4077782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40777828"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4077782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40777828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4077782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40777828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extLst>
        <ext uri="smNativeData">
          <pm:border xmlns:pm="smNativeData" id="1740777828">
            <pm:line position="top" type="1" style="0" width="30" dist="20" width2="20" rgb="CCCCCC"/>
            <pm:line position="bottom" type="1" style="0" width="30" dist="20" width2="20" rgb="CCCCCC"/>
            <pm:line position="left" type="1" style="0" width="30" dist="20" width2="20" rgb="CCCCCC"/>
            <pm:line position="right" type="1" style="0" width="30" dist="20" width2="20" rgb="CCCCCC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40777828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4077782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40777828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4077782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40777828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40777828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40777828">
            <pm:line position="top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40777828"/>
        </ext>
      </extLst>
    </border>
    <border>
      <left style="none">
        <color rgb="FF000000"/>
      </left>
      <right style="none">
        <color rgb="FF000000"/>
      </right>
      <top style="thin">
        <color rgb="FF95B3D7"/>
      </top>
      <bottom style="none">
        <color rgb="FF000000"/>
      </bottom>
      <extLst>
        <ext uri="smNativeData">
          <pm:border xmlns:pm="smNativeData" id="1740777828">
            <pm:line position="top" type="1" style="0" width="20" dist="20" width2="20" rgb="95B3D7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95B3D7"/>
      </bottom>
      <extLst>
        <ext uri="smNativeData">
          <pm:border xmlns:pm="smNativeData" id="1740777828">
            <pm:line position="bottom" type="1" style="0" width="20" dist="20" width2="20" rgb="95B3D7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95B3D7"/>
      </bottom>
      <extLst>
        <ext uri="smNativeData">
          <pm:border xmlns:pm="smNativeData" id="1740777828">
            <pm:line position="bottom" type="1" style="0" width="20" dist="20" width2="20" rgb="95B3D7"/>
          </pm:border>
        </ext>
      </extLst>
    </border>
    <border>
      <left style="none">
        <color rgb="FF000000"/>
      </left>
      <right style="none">
        <color rgb="FF000000"/>
      </right>
      <top style="thin">
        <color rgb="FF95B3D7"/>
      </top>
      <bottom style="none">
        <color rgb="FF000000"/>
      </bottom>
      <extLst>
        <ext uri="smNativeData">
          <pm:border xmlns:pm="smNativeData" id="1740777828">
            <pm:line position="top" type="1" style="0" width="20" dist="20" width2="20" rgb="95B3D7"/>
          </pm:border>
        </ext>
      </extLst>
    </border>
    <border>
      <left style="none">
        <color rgb="FF000000"/>
      </left>
      <right style="none">
        <color rgb="FF000000"/>
      </right>
      <top style="thin">
        <color rgb="FF95B3D7"/>
      </top>
      <bottom style="thin">
        <color rgb="FF95B3D7"/>
      </bottom>
      <extLst>
        <ext uri="smNativeData">
          <pm:border xmlns:pm="smNativeData" id="1740777828">
            <pm:line position="top" type="1" style="0" width="20" dist="20" width2="20" rgb="95B3D7"/>
            <pm:line position="bottom" type="1" style="0" width="20" dist="20" width2="20" rgb="95B3D7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40777828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4077782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4077782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4077782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4077782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4077782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4077782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4077782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4077782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4077782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4077782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4077782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4077782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4077782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40777828"/>
        </ext>
      </extLst>
    </border>
  </borders>
  <cellStyleXfs count="2">
    <xf numFmtId="0" fontId="0" fillId="0" borderId="0" applyNumberFormat="1" applyFont="1" applyFill="1" applyBorder="1" applyAlignment="1" applyProtection="1"/>
    <xf numFmtId="164" fontId="0" fillId="0" borderId="0" applyNumberFormat="1" applyFont="0" applyFill="0" applyBorder="0" applyAlignment="0" applyProtection="0"/>
  </cellStyleXfs>
  <cellXfs count="56">
    <xf numFmtId="0" fontId="0" fillId="0" borderId="0" xfId="0"/>
    <xf numFmtId="164" fontId="0" fillId="0" borderId="0" xfId="1"/>
    <xf numFmtId="0" fontId="0" fillId="0" borderId="0" xfId="0" applyAlignment="1">
      <alignment horizontal="left" vertical="top"/>
    </xf>
    <xf numFmtId="0" fontId="0" fillId="0" borderId="0" xfId="0" applyAlignment="1">
      <alignment horizontal="center" vertical="top"/>
    </xf>
    <xf numFmtId="0" fontId="0" fillId="0" borderId="1" xfId="0" applyBorder="1" applyAlignment="1">
      <alignment horizontal="center" vertical="top"/>
    </xf>
    <xf numFmtId="0" fontId="0" fillId="0" borderId="1" xfId="0" applyBorder="1"/>
    <xf numFmtId="0" fontId="0" fillId="0" borderId="2" xfId="0" applyBorder="1" applyAlignment="1">
      <alignment horizontal="center" vertical="top"/>
    </xf>
    <xf numFmtId="0" fontId="0" fillId="0" borderId="0" xfId="0" applyAlignment="1">
      <alignment horizontal="center"/>
    </xf>
    <xf numFmtId="0" fontId="0" fillId="0" borderId="1" xfId="0" applyBorder="1" applyAlignment="1">
      <alignment horizontal="left" vertical="top"/>
    </xf>
    <xf numFmtId="0" fontId="0" fillId="0" borderId="0" xfId="0" applyAlignment="1">
      <alignment horizontal="left"/>
    </xf>
    <xf numFmtId="0" fontId="2" fillId="4" borderId="3" xfId="0" applyFont="1" applyFill="1" applyBorder="1" applyAlignment="1">
      <alignment horizontal="center" vertical="top"/>
    </xf>
    <xf numFmtId="0" fontId="2" fillId="5" borderId="4" xfId="0" applyFont="1" applyFill="1" applyBorder="1" applyAlignment="1">
      <alignment horizontal="left" vertical="top"/>
    </xf>
    <xf numFmtId="0" fontId="2" fillId="5" borderId="4" xfId="0" applyFont="1" applyFill="1" applyBorder="1" applyAlignment="1">
      <alignment horizontal="center" vertical="top"/>
    </xf>
    <xf numFmtId="0" fontId="2" fillId="0" borderId="0" xfId="0" applyFont="1"/>
    <xf numFmtId="0" fontId="2" fillId="6" borderId="5" xfId="0" applyFont="1" applyFill="1" applyBorder="1" applyAlignment="1">
      <alignment horizontal="center"/>
    </xf>
    <xf numFmtId="0" fontId="2" fillId="6" borderId="5" xfId="0" applyFont="1" applyFill="1" applyBorder="1" applyAlignment="1">
      <alignment horizontal="center" vertical="top"/>
    </xf>
    <xf numFmtId="0" fontId="2" fillId="7" borderId="6" xfId="0" applyFont="1" applyFill="1" applyBorder="1" applyAlignment="1">
      <alignment horizontal="center"/>
    </xf>
    <xf numFmtId="0" fontId="3" fillId="0" borderId="0" xfId="0" applyFont="1" applyAlignment="1">
      <alignment horizontal="left" vertical="top"/>
    </xf>
    <xf numFmtId="0" fontId="2" fillId="0" borderId="0" xfId="0" applyFont="1" applyAlignment="1">
      <alignment horizontal="left" vertical="top"/>
    </xf>
    <xf numFmtId="0" fontId="0" fillId="0" borderId="0" xfId="0" applyAlignment="1">
      <alignment vertical="top"/>
    </xf>
    <xf numFmtId="0" fontId="0" fillId="0" borderId="8" xfId="0" applyBorder="1"/>
    <xf numFmtId="0" fontId="0" fillId="0" borderId="0" xfId="0" applyAlignment="1">
      <alignment horizontal="center" vertical="center"/>
    </xf>
    <xf numFmtId="0" fontId="2" fillId="10" borderId="9" xfId="0" applyFont="1" applyFill="1" applyBorder="1" applyAlignment="1">
      <alignment horizontal="center" vertical="center"/>
    </xf>
    <xf numFmtId="0" fontId="2" fillId="10" borderId="9" xfId="0" applyFont="1" applyFill="1" applyBorder="1" applyAlignment="1">
      <alignment horizontal="center" vertical="top"/>
    </xf>
    <xf numFmtId="0" fontId="0" fillId="0" borderId="1" xfId="0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0" xfId="0" applyBorder="1" applyAlignment="1">
      <alignment horizontal="center" vertical="top"/>
    </xf>
    <xf numFmtId="0" fontId="0" fillId="0" borderId="10" xfId="0" applyBorder="1" applyAlignment="1">
      <alignment horizontal="center"/>
    </xf>
    <xf numFmtId="0" fontId="2" fillId="0" borderId="0" xfId="0" applyFont="1" applyAlignment="1">
      <alignment horizontal="center" vertical="top"/>
    </xf>
    <xf numFmtId="164" fontId="2" fillId="4" borderId="3" xfId="1" applyFont="1" applyFill="1" applyBorder="1" applyAlignment="1">
      <alignment horizontal="center" vertical="top"/>
    </xf>
    <xf numFmtId="164" fontId="2" fillId="5" borderId="4" xfId="1" applyFont="1" applyFill="1" applyBorder="1" applyAlignment="1">
      <alignment horizontal="left" vertical="top"/>
    </xf>
    <xf numFmtId="164" fontId="2" fillId="5" borderId="4" xfId="1" applyFont="1" applyFill="1" applyBorder="1" applyAlignment="1">
      <alignment horizontal="center" vertical="top"/>
    </xf>
    <xf numFmtId="164" fontId="2" fillId="7" borderId="6" xfId="1" applyFont="1" applyFill="1" applyBorder="1" applyAlignment="1">
      <alignment horizontal="center"/>
    </xf>
    <xf numFmtId="164" fontId="2" fillId="0" borderId="0" xfId="1" applyFont="1"/>
    <xf numFmtId="164" fontId="2" fillId="6" borderId="5" xfId="1" applyFont="1" applyFill="1" applyBorder="1" applyAlignment="1">
      <alignment horizontal="center" vertical="top"/>
    </xf>
    <xf numFmtId="164" fontId="2" fillId="0" borderId="0" xfId="1" applyFont="1" applyAlignment="1">
      <alignment horizontal="center"/>
    </xf>
    <xf numFmtId="164" fontId="2" fillId="6" borderId="5" xfId="1" applyFont="1" applyFill="1" applyBorder="1" applyAlignment="1">
      <alignment horizontal="center"/>
    </xf>
    <xf numFmtId="164" fontId="2" fillId="10" borderId="9" xfId="1" applyFont="1" applyFill="1" applyBorder="1" applyAlignment="1">
      <alignment horizontal="center" vertical="top"/>
    </xf>
    <xf numFmtId="164" fontId="2" fillId="10" borderId="9" xfId="1" applyFont="1" applyFill="1" applyBorder="1" applyAlignment="1">
      <alignment horizontal="center" vertical="center"/>
    </xf>
    <xf numFmtId="0" fontId="2" fillId="12" borderId="11" xfId="0" applyFont="1" applyFill="1" applyBorder="1" applyAlignment="1">
      <alignment horizontal="center"/>
    </xf>
    <xf numFmtId="0" fontId="2" fillId="13" borderId="12" xfId="0" applyFont="1" applyFill="1" applyBorder="1" applyAlignment="1">
      <alignment horizontal="center"/>
    </xf>
    <xf numFmtId="0" fontId="2" fillId="14" borderId="13" xfId="0" applyFont="1" applyFill="1" applyBorder="1" applyAlignment="1">
      <alignment horizontal="center"/>
    </xf>
    <xf numFmtId="0" fontId="0" fillId="0" borderId="14" xfId="0" applyBorder="1" applyAlignment="1">
      <alignment horizontal="center" vertical="top"/>
    </xf>
    <xf numFmtId="0" fontId="0" fillId="0" borderId="14" xfId="0" applyBorder="1" applyAlignment="1">
      <alignment horizontal="center"/>
    </xf>
    <xf numFmtId="14" fontId="0" fillId="0" borderId="0" xfId="0" applyNumberFormat="1" applyAlignment="1">
      <alignment vertical="top"/>
    </xf>
    <xf numFmtId="0" fontId="0" fillId="0" borderId="0" xfId="0" applyAlignment="1">
      <alignment vertical="top" wrapText="1"/>
    </xf>
    <xf numFmtId="0" fontId="0" fillId="0" borderId="0" xfId="0" applyAlignment="1">
      <alignment horizontal="right" vertical="top" wrapText="1"/>
    </xf>
    <xf numFmtId="0" fontId="0" fillId="0" borderId="0" xfId="0" applyAlignment="1">
      <alignment vertical="top"/>
    </xf>
    <xf numFmtId="0" fontId="4" fillId="0" borderId="0" xfId="0" applyFont="1"/>
    <xf numFmtId="0" fontId="4" fillId="0" borderId="0" xfId="0" applyFont="1" applyAlignment="1">
      <alignment vertical="top"/>
    </xf>
    <xf numFmtId="0" fontId="4" fillId="0" borderId="0" xfId="0" applyFont="1" applyAlignment="1">
      <alignment horizontal="center" vertical="top"/>
    </xf>
    <xf numFmtId="0" fontId="0" fillId="0" borderId="0" xfId="0" applyAlignment="1">
      <alignment horizontal="right" vertical="top"/>
    </xf>
    <xf numFmtId="0" fontId="2" fillId="0" borderId="0" xfId="0" applyFont="1" applyAlignment="1">
      <alignment horizontal="right" vertical="top"/>
    </xf>
    <xf numFmtId="0" fontId="5" fillId="0" borderId="0" xfId="0" applyFont="1" applyAlignment="1">
      <alignment horizontal="center" vertical="top"/>
    </xf>
    <xf numFmtId="0" fontId="0" fillId="0" borderId="0" xfId="0" applyAlignment="1" quotePrefix="1">
      <alignment vertical="top" wrapText="1"/>
    </xf>
  </cellXfs>
  <cellStyles count="2">
    <cellStyle name="Normal" xfId="0" builtinId="0" customBuiltin="1"/>
    <cellStyle name="Currency" xfId="1" builtinId="4" customBuiltin="1"/>
  </cellStyles>
  <dxfs count="236"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ont>
        <color rgb="FFBFBFBF"/>
        <extLst>
          <ext uri="smNativeData">
            <pm:charSpec xmlns:pm="smNativeData" id="1740777828" fgClr="BFBFBF">
              <pm:latin/>
              <pm:cs/>
              <pm:ea/>
            </pm:charSpec>
          </ext>
        </extLst>
      </font>
      <fill>
        <patternFill patternType="solid">
          <bgColor rgb="FFBFBFBF"/>
          <extLst>
            <ext uri="smNativeData">
              <pm:shade xmlns:pm="smNativeData" id="1740777828" type="1" fgLvl="100" fgClr="00BFBFBF" bgLvl="100" bgClr="FFFFFFFF"/>
            </ext>
          </extLst>
        </patternFill>
      </fill>
    </dxf>
    <dxf>
      <font>
        <color rgb="FFBFBFBF"/>
        <extLst>
          <ext uri="smNativeData">
            <pm:charSpec xmlns:pm="smNativeData" id="1740777828" fgClr="BFBFBF">
              <pm:latin/>
              <pm:cs/>
              <pm:ea/>
            </pm:charSpec>
          </ext>
        </extLst>
      </font>
      <fill>
        <patternFill patternType="solid">
          <bgColor rgb="FFBFBFBF"/>
          <extLst>
            <ext uri="smNativeData">
              <pm:shade xmlns:pm="smNativeData" id="1740777828" type="1" fgLvl="100" fgClr="00BFBFBF" bgLvl="100" bgClr="FFFFFFFF"/>
            </ext>
          </extLst>
        </patternFill>
      </fill>
    </dxf>
    <dxf>
      <font>
        <color rgb="FFBFBFBF"/>
        <extLst>
          <ext uri="smNativeData">
            <pm:charSpec xmlns:pm="smNativeData" id="1740777828" fgClr="BFBFBF">
              <pm:latin/>
              <pm:cs/>
              <pm:ea/>
            </pm:charSpec>
          </ext>
        </extLst>
      </font>
      <fill>
        <patternFill patternType="solid">
          <bgColor rgb="FFBFBFBF"/>
          <extLst>
            <ext uri="smNativeData">
              <pm:shade xmlns:pm="smNativeData" id="1740777828" type="1" fgLvl="100" fgClr="00BFBFBF" bgLvl="100" bgClr="FFFFFFFF"/>
            </ext>
          </extLst>
        </patternFill>
      </fill>
    </dxf>
    <dxf>
      <font>
        <color rgb="FFBFBFBF"/>
        <extLst>
          <ext uri="smNativeData">
            <pm:charSpec xmlns:pm="smNativeData" id="1740777828" fgClr="BFBFBF">
              <pm:latin/>
              <pm:cs/>
              <pm:ea/>
            </pm:charSpec>
          </ext>
        </extLst>
      </font>
      <fill>
        <patternFill patternType="solid">
          <bgColor rgb="FFBFBFBF"/>
          <extLst>
            <ext uri="smNativeData">
              <pm:shade xmlns:pm="smNativeData" id="1740777828" type="1" fgLvl="100" fgClr="00BFBFBF" bgLvl="100" bgClr="FFFFFFFF"/>
            </ext>
          </extLst>
        </patternFill>
      </fill>
    </dxf>
    <dxf>
      <font>
        <color rgb="FFBFBFBF"/>
        <extLst>
          <ext uri="smNativeData">
            <pm:charSpec xmlns:pm="smNativeData" id="1740777828" fgClr="BFBFBF">
              <pm:latin/>
              <pm:cs/>
              <pm:ea/>
            </pm:charSpec>
          </ext>
        </extLst>
      </font>
      <fill>
        <patternFill patternType="solid">
          <bgColor rgb="FFBFBFBF"/>
          <extLst>
            <ext uri="smNativeData">
              <pm:shade xmlns:pm="smNativeData" id="1740777828" type="1" fgLvl="100" fgClr="00BFBFBF" bgLvl="100" bgClr="FFFFFFFF"/>
            </ext>
          </extLst>
        </patternFill>
      </fill>
    </dxf>
    <dxf>
      <font>
        <color rgb="FFBFBFBF"/>
        <extLst>
          <ext uri="smNativeData">
            <pm:charSpec xmlns:pm="smNativeData" id="1740777828" fgClr="BFBFBF">
              <pm:latin/>
              <pm:cs/>
              <pm:ea/>
            </pm:charSpec>
          </ext>
        </extLst>
      </font>
      <fill>
        <patternFill patternType="solid">
          <bgColor rgb="FFBFBFBF"/>
          <extLst>
            <ext uri="smNativeData">
              <pm:shade xmlns:pm="smNativeData" id="1740777828" type="1" fgLvl="100" fgClr="00BFBFBF" bgLvl="100" bgClr="FFFFFFFF"/>
            </ext>
          </extLst>
        </patternFill>
      </fill>
    </dxf>
    <dxf>
      <font>
        <color rgb="FFBFBFBF"/>
        <extLst>
          <ext uri="smNativeData">
            <pm:charSpec xmlns:pm="smNativeData" id="1740777828" fgClr="BFBFBF">
              <pm:latin/>
              <pm:cs/>
              <pm:ea/>
            </pm:charSpec>
          </ext>
        </extLst>
      </font>
      <fill>
        <patternFill patternType="solid">
          <bgColor rgb="FFBFBFBF"/>
          <extLst>
            <ext uri="smNativeData">
              <pm:shade xmlns:pm="smNativeData" id="1740777828" type="1" fgLvl="100" fgClr="00BFBFBF" bgLvl="100" bgClr="FFFFFFFF"/>
            </ext>
          </extLst>
        </patternFill>
      </fill>
    </dxf>
    <dxf>
      <font>
        <color rgb="FFBFBFBF"/>
        <extLst>
          <ext uri="smNativeData">
            <pm:charSpec xmlns:pm="smNativeData" id="1740777828" fgClr="BFBFBF">
              <pm:latin/>
              <pm:cs/>
              <pm:ea/>
            </pm:charSpec>
          </ext>
        </extLst>
      </font>
      <fill>
        <patternFill patternType="solid">
          <bgColor rgb="FFBFBFBF"/>
          <extLst>
            <ext uri="smNativeData">
              <pm:shade xmlns:pm="smNativeData" id="1740777828" type="1" fgLvl="100" fgClr="00BFBFBF" bgLvl="100" bgClr="FFFFFFFF"/>
            </ext>
          </extLst>
        </patternFill>
      </fill>
    </dxf>
    <dxf>
      <font>
        <color rgb="FFBFBFBF"/>
        <extLst>
          <ext uri="smNativeData">
            <pm:charSpec xmlns:pm="smNativeData" id="1740777828" fgClr="BFBFBF">
              <pm:latin/>
              <pm:cs/>
              <pm:ea/>
            </pm:charSpec>
          </ext>
        </extLst>
      </font>
      <fill>
        <patternFill patternType="solid">
          <bgColor rgb="FFBFBFBF"/>
          <extLst>
            <ext uri="smNativeData">
              <pm:shade xmlns:pm="smNativeData" id="1740777828" type="1" fgLvl="100" fgClr="00BFBFBF" bgLvl="100" bgClr="FFFFFFFF"/>
            </ext>
          </extLst>
        </patternFill>
      </fill>
    </dxf>
    <dxf>
      <font>
        <color rgb="FFBFBFBF"/>
        <extLst>
          <ext uri="smNativeData">
            <pm:charSpec xmlns:pm="smNativeData" id="1740777828" fgClr="BFBFBF">
              <pm:latin/>
              <pm:cs/>
              <pm:ea/>
            </pm:charSpec>
          </ext>
        </extLst>
      </font>
      <fill>
        <patternFill patternType="solid">
          <bgColor rgb="FFBFBFBF"/>
          <extLst>
            <ext uri="smNativeData">
              <pm:shade xmlns:pm="smNativeData" id="1740777828" type="1" fgLvl="100" fgClr="00BFBFBF" bgLvl="100" bgClr="FFFFFFFF"/>
            </ext>
          </extLst>
        </patternFill>
      </fill>
    </dxf>
    <dxf>
      <font>
        <color rgb="FFBFBFBF"/>
        <extLst>
          <ext uri="smNativeData">
            <pm:charSpec xmlns:pm="smNativeData" id="1740777828" fgClr="BFBFBF">
              <pm:latin/>
              <pm:cs/>
              <pm:ea/>
            </pm:charSpec>
          </ext>
        </extLst>
      </font>
      <fill>
        <patternFill patternType="solid">
          <bgColor rgb="FFBFBFBF"/>
          <extLst>
            <ext uri="smNativeData">
              <pm:shade xmlns:pm="smNativeData" id="1740777828" type="1" fgLvl="100" fgClr="00BFBFBF" bgLvl="100" bgClr="FFFFFFFF"/>
            </ext>
          </extLst>
        </patternFill>
      </fill>
    </dxf>
    <dxf>
      <font>
        <color rgb="FFBFBFBF"/>
        <extLst>
          <ext uri="smNativeData">
            <pm:charSpec xmlns:pm="smNativeData" id="1740777828" fgClr="BFBFBF">
              <pm:latin/>
              <pm:cs/>
              <pm:ea/>
            </pm:charSpec>
          </ext>
        </extLst>
      </font>
      <fill>
        <patternFill patternType="solid">
          <bgColor rgb="FFBFBFBF"/>
          <extLst>
            <ext uri="smNativeData">
              <pm:shade xmlns:pm="smNativeData" id="1740777828" type="1" fgLvl="100" fgClr="00BFBFBF" bgLvl="100" bgClr="FFFFFFFF"/>
            </ext>
          </extLst>
        </patternFill>
      </fill>
    </dxf>
    <dxf>
      <font>
        <color rgb="FFBFBFBF"/>
        <extLst>
          <ext uri="smNativeData">
            <pm:charSpec xmlns:pm="smNativeData" id="1740777828" fgClr="BFBFBF">
              <pm:latin/>
              <pm:cs/>
              <pm:ea/>
            </pm:charSpec>
          </ext>
        </extLst>
      </font>
      <fill>
        <patternFill patternType="solid">
          <bgColor rgb="FFBFBFBF"/>
          <extLst>
            <ext uri="smNativeData">
              <pm:shade xmlns:pm="smNativeData" id="1740777828" type="1" fgLvl="100" fgClr="00BFBFBF" bgLvl="100" bgClr="FFFFFFFF"/>
            </ext>
          </extLst>
        </patternFill>
      </fill>
    </dxf>
    <dxf>
      <font>
        <color rgb="FFBFBFBF"/>
        <extLst>
          <ext uri="smNativeData">
            <pm:charSpec xmlns:pm="smNativeData" id="1740777828" fgClr="BFBFBF">
              <pm:latin/>
              <pm:cs/>
              <pm:ea/>
            </pm:charSpec>
          </ext>
        </extLst>
      </font>
      <fill>
        <patternFill patternType="solid">
          <bgColor rgb="FFBFBFBF"/>
          <extLst>
            <ext uri="smNativeData">
              <pm:shade xmlns:pm="smNativeData" id="1740777828" type="1" fgLvl="100" fgClr="00BFBFBF" bgLvl="100" bgClr="FFFFFFFF"/>
            </ext>
          </extLst>
        </patternFill>
      </fill>
    </dxf>
    <dxf>
      <font>
        <color rgb="FFBFBFBF"/>
        <extLst>
          <ext uri="smNativeData">
            <pm:charSpec xmlns:pm="smNativeData" id="1740777828" fgClr="BFBFBF">
              <pm:latin/>
              <pm:cs/>
              <pm:ea/>
            </pm:charSpec>
          </ext>
        </extLst>
      </font>
      <fill>
        <patternFill patternType="solid">
          <bgColor rgb="FFBFBFBF"/>
          <extLst>
            <ext uri="smNativeData">
              <pm:shade xmlns:pm="smNativeData" id="1740777828" type="1" fgLvl="100" fgClr="00BFBFBF" bgLvl="100" bgClr="FFFFFFFF"/>
            </ext>
          </extLst>
        </patternFill>
      </fill>
    </dxf>
    <dxf>
      <font>
        <color rgb="FFBFBFBF"/>
        <extLst>
          <ext uri="smNativeData">
            <pm:charSpec xmlns:pm="smNativeData" id="1740777828" fgClr="BFBFBF">
              <pm:latin/>
              <pm:cs/>
              <pm:ea/>
            </pm:charSpec>
          </ext>
        </extLst>
      </font>
      <fill>
        <patternFill patternType="solid">
          <bgColor rgb="FFBFBFBF"/>
          <extLst>
            <ext uri="smNativeData">
              <pm:shade xmlns:pm="smNativeData" id="1740777828" type="1" fgLvl="100" fgClr="00BFBFBF" bgLvl="100" bgClr="FFFFFFFF"/>
            </ext>
          </extLst>
        </patternFill>
      </fill>
    </dxf>
    <dxf>
      <font>
        <color rgb="FFBFBFBF"/>
        <extLst>
          <ext uri="smNativeData">
            <pm:charSpec xmlns:pm="smNativeData" id="1740777828" fgClr="BFBFBF">
              <pm:latin/>
              <pm:cs/>
              <pm:ea/>
            </pm:charSpec>
          </ext>
        </extLst>
      </font>
      <fill>
        <patternFill patternType="solid">
          <bgColor rgb="FFBFBFBF"/>
          <extLst>
            <ext uri="smNativeData">
              <pm:shade xmlns:pm="smNativeData" id="1740777828" type="1" fgLvl="100" fgClr="00BFBFBF" bgLvl="100" bgClr="FFFFFFFF"/>
            </ext>
          </extLst>
        </patternFill>
      </fill>
    </dxf>
    <dxf>
      <font>
        <color rgb="FFBFBFBF"/>
        <extLst>
          <ext uri="smNativeData">
            <pm:charSpec xmlns:pm="smNativeData" id="1740777828" fgClr="BFBFBF">
              <pm:latin/>
              <pm:cs/>
              <pm:ea/>
            </pm:charSpec>
          </ext>
        </extLst>
      </font>
      <fill>
        <patternFill patternType="solid">
          <bgColor rgb="FFBFBFBF"/>
          <extLst>
            <ext uri="smNativeData">
              <pm:shade xmlns:pm="smNativeData" id="1740777828" type="1" fgLvl="100" fgClr="00BFBFBF" bgLvl="100" bgClr="FFFFFFFF"/>
            </ext>
          </extLst>
        </patternFill>
      </fill>
    </dxf>
    <dxf>
      <font>
        <color rgb="FFBFBFBF"/>
        <extLst>
          <ext uri="smNativeData">
            <pm:charSpec xmlns:pm="smNativeData" id="1740777828" fgClr="BFBFBF">
              <pm:latin/>
              <pm:cs/>
              <pm:ea/>
            </pm:charSpec>
          </ext>
        </extLst>
      </font>
      <fill>
        <patternFill patternType="solid">
          <bgColor rgb="FFBFBFBF"/>
          <extLst>
            <ext uri="smNativeData">
              <pm:shade xmlns:pm="smNativeData" id="1740777828" type="1" fgLvl="100" fgClr="00BFBFBF" bgLvl="100" bgClr="FFFFFFFF"/>
            </ext>
          </extLst>
        </patternFill>
      </fill>
    </dxf>
    <dxf>
      <font>
        <color rgb="FFBFBFBF"/>
        <extLst>
          <ext uri="smNativeData">
            <pm:charSpec xmlns:pm="smNativeData" id="1740777828" fgClr="BFBFBF">
              <pm:latin/>
              <pm:cs/>
              <pm:ea/>
            </pm:charSpec>
          </ext>
        </extLst>
      </font>
      <fill>
        <patternFill patternType="solid">
          <bgColor rgb="FFBFBFBF"/>
          <extLst>
            <ext uri="smNativeData">
              <pm:shade xmlns:pm="smNativeData" id="1740777828" type="1" fgLvl="100" fgClr="00BFBFBF" bgLvl="100" bgClr="FFFFFFFF"/>
            </ext>
          </extLst>
        </patternFill>
      </fill>
    </dxf>
    <dxf>
      <font>
        <color rgb="FFBFBFBF"/>
        <extLst>
          <ext uri="smNativeData">
            <pm:charSpec xmlns:pm="smNativeData" id="1740777828" fgClr="BFBFBF">
              <pm:latin/>
              <pm:cs/>
              <pm:ea/>
            </pm:charSpec>
          </ext>
        </extLst>
      </font>
      <fill>
        <patternFill patternType="solid">
          <bgColor rgb="FFBFBFBF"/>
          <extLst>
            <ext uri="smNativeData">
              <pm:shade xmlns:pm="smNativeData" id="1740777828" type="1" fgLvl="100" fgClr="00BFBFBF" bgLvl="100" bgClr="FFFFFFFF"/>
            </ext>
          </extLst>
        </patternFill>
      </fill>
    </dxf>
    <dxf>
      <font>
        <color rgb="FFBFBFBF"/>
        <extLst>
          <ext uri="smNativeData">
            <pm:charSpec xmlns:pm="smNativeData" id="1740777828" fgClr="BFBFBF">
              <pm:latin/>
              <pm:cs/>
              <pm:ea/>
            </pm:charSpec>
          </ext>
        </extLst>
      </font>
      <fill>
        <patternFill patternType="solid">
          <bgColor rgb="FFBFBFBF"/>
          <extLst>
            <ext uri="smNativeData">
              <pm:shade xmlns:pm="smNativeData" id="1740777828" type="1" fgLvl="100" fgClr="00BFBFBF" bgLvl="100" bgClr="FFFFFFFF"/>
            </ext>
          </extLst>
        </patternFill>
      </fill>
    </dxf>
    <dxf>
      <font>
        <color rgb="FFBFBFBF"/>
        <extLst>
          <ext uri="smNativeData">
            <pm:charSpec xmlns:pm="smNativeData" id="1740777828" fgClr="BFBFBF">
              <pm:latin/>
              <pm:cs/>
              <pm:ea/>
            </pm:charSpec>
          </ext>
        </extLst>
      </font>
      <fill>
        <patternFill patternType="solid">
          <bgColor rgb="FFBFBFBF"/>
          <extLst>
            <ext uri="smNativeData">
              <pm:shade xmlns:pm="smNativeData" id="1740777828" type="1" fgLvl="100" fgClr="00BFBFBF" bgLvl="100" bgClr="FFFFFFFF"/>
            </ext>
          </extLst>
        </patternFill>
      </fill>
    </dxf>
    <dxf>
      <font>
        <color rgb="FFBFBFBF"/>
        <extLst>
          <ext uri="smNativeData">
            <pm:charSpec xmlns:pm="smNativeData" id="1740777828" fgClr="BFBFBF">
              <pm:latin/>
              <pm:cs/>
              <pm:ea/>
            </pm:charSpec>
          </ext>
        </extLst>
      </font>
      <fill>
        <patternFill patternType="solid">
          <bgColor rgb="FFBFBFBF"/>
          <extLst>
            <ext uri="smNativeData">
              <pm:shade xmlns:pm="smNativeData" id="1740777828" type="1" fgLvl="100" fgClr="00BFBFBF" bgLvl="100" bgClr="FFFFFFFF"/>
            </ext>
          </extLst>
        </patternFill>
      </fill>
    </dxf>
    <dxf>
      <font>
        <color rgb="FFBFBFBF"/>
        <extLst>
          <ext uri="smNativeData">
            <pm:charSpec xmlns:pm="smNativeData" id="1740777828" fgClr="BFBFBF">
              <pm:latin/>
              <pm:cs/>
              <pm:ea/>
            </pm:charSpec>
          </ext>
        </extLst>
      </font>
      <fill>
        <patternFill patternType="solid">
          <bgColor rgb="FFBFBFBF"/>
          <extLst>
            <ext uri="smNativeData">
              <pm:shade xmlns:pm="smNativeData" id="1740777828" type="1" fgLvl="100" fgClr="00BFBFBF" bgLvl="100" bgClr="FFFFFFFF"/>
            </ext>
          </extLst>
        </patternFill>
      </fill>
    </dxf>
    <dxf>
      <font>
        <color rgb="FFBFBFBF"/>
        <extLst>
          <ext uri="smNativeData">
            <pm:charSpec xmlns:pm="smNativeData" id="1740777828" fgClr="BFBFBF">
              <pm:latin/>
              <pm:cs/>
              <pm:ea/>
            </pm:charSpec>
          </ext>
        </extLst>
      </font>
      <fill>
        <patternFill patternType="solid">
          <bgColor rgb="FFBFBFBF"/>
          <extLst>
            <ext uri="smNativeData">
              <pm:shade xmlns:pm="smNativeData" id="1740777828" type="1" fgLvl="100" fgClr="00BFBFBF" bgLvl="100" bgClr="FFFFFFFF"/>
            </ext>
          </extLst>
        </patternFill>
      </fill>
    </dxf>
    <dxf>
      <font>
        <color rgb="FFBFBFBF"/>
        <extLst>
          <ext uri="smNativeData">
            <pm:charSpec xmlns:pm="smNativeData" id="1740777828" fgClr="BFBFBF">
              <pm:latin/>
              <pm:cs/>
              <pm:ea/>
            </pm:charSpec>
          </ext>
        </extLst>
      </font>
      <fill>
        <patternFill patternType="solid">
          <bgColor rgb="FFBFBFBF"/>
          <extLst>
            <ext uri="smNativeData">
              <pm:shade xmlns:pm="smNativeData" id="1740777828" type="1" fgLvl="100" fgClr="00BFBFBF" bgLvl="100" bgClr="FFFFFFFF"/>
            </ext>
          </extLst>
        </patternFill>
      </fill>
    </dxf>
    <dxf>
      <font>
        <color rgb="FFBFBFBF"/>
        <extLst>
          <ext uri="smNativeData">
            <pm:charSpec xmlns:pm="smNativeData" id="1740777828" fgClr="BFBFBF">
              <pm:latin/>
              <pm:cs/>
              <pm:ea/>
            </pm:charSpec>
          </ext>
        </extLst>
      </font>
      <fill>
        <patternFill patternType="solid">
          <bgColor rgb="FFBFBFBF"/>
          <extLst>
            <ext uri="smNativeData">
              <pm:shade xmlns:pm="smNativeData" id="1740777828" type="1" fgLvl="100" fgClr="00BFBFBF" bgLvl="100" bgClr="FFFFFFFF"/>
            </ext>
          </extLst>
        </patternFill>
      </fill>
    </dxf>
    <dxf>
      <font>
        <color rgb="FFBFBFBF"/>
        <extLst>
          <ext uri="smNativeData">
            <pm:charSpec xmlns:pm="smNativeData" id="1740777828" fgClr="BFBFBF">
              <pm:latin/>
              <pm:cs/>
              <pm:ea/>
            </pm:charSpec>
          </ext>
        </extLst>
      </font>
      <fill>
        <patternFill patternType="solid">
          <bgColor rgb="FFBFBFBF"/>
          <extLst>
            <ext uri="smNativeData">
              <pm:shade xmlns:pm="smNativeData" id="1740777828" type="1" fgLvl="100" fgClr="00BFBFBF" bgLvl="100" bgClr="FFFFFFFF"/>
            </ext>
          </extLst>
        </patternFill>
      </fill>
    </dxf>
    <dxf>
      <font>
        <color rgb="FFBFBFBF"/>
        <extLst>
          <ext uri="smNativeData">
            <pm:charSpec xmlns:pm="smNativeData" id="1740777828" fgClr="BFBFBF">
              <pm:latin/>
              <pm:cs/>
              <pm:ea/>
            </pm:charSpec>
          </ext>
        </extLst>
      </font>
      <fill>
        <patternFill patternType="solid">
          <bgColor rgb="FFBFBFBF"/>
          <extLst>
            <ext uri="smNativeData">
              <pm:shade xmlns:pm="smNativeData" id="1740777828" type="1" fgLvl="100" fgClr="00BFBFBF" bgLvl="100" bgClr="FFFFFFFF"/>
            </ext>
          </extLst>
        </patternFill>
      </fill>
    </dxf>
    <dxf>
      <font>
        <color rgb="FFBFBFBF"/>
        <extLst>
          <ext uri="smNativeData">
            <pm:charSpec xmlns:pm="smNativeData" id="1740777828" fgClr="BFBFBF">
              <pm:latin/>
              <pm:cs/>
              <pm:ea/>
            </pm:charSpec>
          </ext>
        </extLst>
      </font>
      <fill>
        <patternFill patternType="solid">
          <bgColor rgb="FFBFBFBF"/>
          <extLst>
            <ext uri="smNativeData">
              <pm:shade xmlns:pm="smNativeData" id="1740777828" type="1" fgLvl="100" fgClr="00BFBFBF" bgLvl="100" bgClr="FFFFFFFF"/>
            </ext>
          </extLst>
        </patternFill>
      </fill>
    </dxf>
    <dxf>
      <font>
        <color rgb="FFBFBFBF"/>
        <extLst>
          <ext uri="smNativeData">
            <pm:charSpec xmlns:pm="smNativeData" id="1740777828" fgClr="BFBFBF">
              <pm:latin/>
              <pm:cs/>
              <pm:ea/>
            </pm:charSpec>
          </ext>
        </extLst>
      </font>
      <fill>
        <patternFill patternType="solid">
          <bgColor rgb="FFBFBFBF"/>
          <extLst>
            <ext uri="smNativeData">
              <pm:shade xmlns:pm="smNativeData" id="1740777828" type="1" fgLvl="100" fgClr="00BFBFBF" bgLvl="100" bgClr="FFFFFFFF"/>
            </ext>
          </extLst>
        </patternFill>
      </fill>
    </dxf>
    <dxf>
      <font>
        <color rgb="FFBFBFBF"/>
        <extLst>
          <ext uri="smNativeData">
            <pm:charSpec xmlns:pm="smNativeData" id="1740777828" fgClr="BFBFBF">
              <pm:latin/>
              <pm:cs/>
              <pm:ea/>
            </pm:charSpec>
          </ext>
        </extLst>
      </font>
      <fill>
        <patternFill patternType="solid">
          <bgColor rgb="FFBFBFBF"/>
          <extLst>
            <ext uri="smNativeData">
              <pm:shade xmlns:pm="smNativeData" id="1740777828" type="1" fgLvl="100" fgClr="00BFBFBF" bgLvl="100" bgClr="FFFFFFFF"/>
            </ext>
          </extLst>
        </patternFill>
      </fill>
    </dxf>
    <dxf>
      <font>
        <color rgb="FFBFBFBF"/>
        <extLst>
          <ext uri="smNativeData">
            <pm:charSpec xmlns:pm="smNativeData" id="1740777828" fgClr="BFBFBF">
              <pm:latin/>
              <pm:cs/>
              <pm:ea/>
            </pm:charSpec>
          </ext>
        </extLst>
      </font>
      <fill>
        <patternFill patternType="solid">
          <bgColor rgb="FFBFBFBF"/>
          <extLst>
            <ext uri="smNativeData">
              <pm:shade xmlns:pm="smNativeData" id="1740777828" type="1" fgLvl="100" fgClr="00BFBFBF" bgLvl="100" bgClr="FFFFFFFF"/>
            </ext>
          </extLst>
        </patternFill>
      </fill>
    </dxf>
    <dxf>
      <font>
        <color rgb="FFBFBFBF"/>
        <extLst>
          <ext uri="smNativeData">
            <pm:charSpec xmlns:pm="smNativeData" id="1740777828" fgClr="BFBFBF">
              <pm:latin/>
              <pm:cs/>
              <pm:ea/>
            </pm:charSpec>
          </ext>
        </extLst>
      </font>
      <fill>
        <patternFill patternType="solid">
          <bgColor rgb="FFBFBFBF"/>
          <extLst>
            <ext uri="smNativeData">
              <pm:shade xmlns:pm="smNativeData" id="1740777828" type="1" fgLvl="100" fgClr="00BFBFBF" bgLvl="100" bgClr="FFFFFFFF"/>
            </ext>
          </extLst>
        </patternFill>
      </fill>
    </dxf>
    <dxf>
      <font>
        <color rgb="FFBFBFBF"/>
        <extLst>
          <ext uri="smNativeData">
            <pm:charSpec xmlns:pm="smNativeData" id="1740777828" fgClr="BFBFBF">
              <pm:latin/>
              <pm:cs/>
              <pm:ea/>
            </pm:charSpec>
          </ext>
        </extLst>
      </font>
      <fill>
        <patternFill patternType="solid">
          <bgColor rgb="FFBFBFBF"/>
          <extLst>
            <ext uri="smNativeData">
              <pm:shade xmlns:pm="smNativeData" id="1740777828" type="1" fgLvl="100" fgClr="00BFBFBF" bgLvl="100" bgClr="FFFFFFFF"/>
            </ext>
          </extLst>
        </patternFill>
      </fill>
    </dxf>
    <dxf>
      <font>
        <color rgb="FFBFBFBF"/>
        <extLst>
          <ext uri="smNativeData">
            <pm:charSpec xmlns:pm="smNativeData" id="1740777828" fgClr="BFBFBF">
              <pm:latin/>
              <pm:cs/>
              <pm:ea/>
            </pm:charSpec>
          </ext>
        </extLst>
      </font>
      <fill>
        <patternFill patternType="solid">
          <bgColor rgb="FFBFBFBF"/>
          <extLst>
            <ext uri="smNativeData">
              <pm:shade xmlns:pm="smNativeData" id="1740777828" type="1" fgLvl="100" fgClr="00BFBFBF" bgLvl="100" bgClr="FFFFFFFF"/>
            </ext>
          </extLst>
        </patternFill>
      </fill>
    </dxf>
    <dxf>
      <font>
        <color rgb="FFBFBFBF"/>
        <extLst>
          <ext uri="smNativeData">
            <pm:charSpec xmlns:pm="smNativeData" id="1740777828" fgClr="BFBFBF">
              <pm:latin/>
              <pm:cs/>
              <pm:ea/>
            </pm:charSpec>
          </ext>
        </extLst>
      </font>
      <fill>
        <patternFill patternType="solid">
          <bgColor rgb="FFBFBFBF"/>
          <extLst>
            <ext uri="smNativeData">
              <pm:shade xmlns:pm="smNativeData" id="1740777828" type="1" fgLvl="100" fgClr="00BFBFBF" bgLvl="100" bgClr="FFFFFFFF"/>
            </ext>
          </extLst>
        </patternFill>
      </fill>
    </dxf>
    <dxf>
      <font>
        <color rgb="FFBFBFBF"/>
        <extLst>
          <ext uri="smNativeData">
            <pm:charSpec xmlns:pm="smNativeData" id="1740777828" fgClr="BFBFBF">
              <pm:latin/>
              <pm:cs/>
              <pm:ea/>
            </pm:charSpec>
          </ext>
        </extLst>
      </font>
      <fill>
        <patternFill patternType="solid">
          <bgColor rgb="FFBFBFBF"/>
          <extLst>
            <ext uri="smNativeData">
              <pm:shade xmlns:pm="smNativeData" id="1740777828" type="1" fgLvl="100" fgClr="00BFBFBF" bgLvl="100" bgClr="FFFFFFFF"/>
            </ext>
          </extLst>
        </patternFill>
      </fill>
    </dxf>
    <dxf>
      <font>
        <color rgb="FFBFBFBF"/>
        <extLst>
          <ext uri="smNativeData">
            <pm:charSpec xmlns:pm="smNativeData" id="1740777828" fgClr="BFBFBF">
              <pm:latin/>
              <pm:cs/>
              <pm:ea/>
            </pm:charSpec>
          </ext>
        </extLst>
      </font>
      <fill>
        <patternFill patternType="solid">
          <bgColor rgb="FFBFBFBF"/>
          <extLst>
            <ext uri="smNativeData">
              <pm:shade xmlns:pm="smNativeData" id="1740777828" type="1" fgLvl="100" fgClr="00BFBFBF" bgLvl="100" bgClr="FFFFFFFF"/>
            </ext>
          </extLst>
        </patternFill>
      </fill>
    </dxf>
    <dxf>
      <font>
        <color rgb="FFBFBFBF"/>
        <extLst>
          <ext uri="smNativeData">
            <pm:charSpec xmlns:pm="smNativeData" id="1740777828" fgClr="BFBFBF">
              <pm:latin/>
              <pm:cs/>
              <pm:ea/>
            </pm:charSpec>
          </ext>
        </extLst>
      </font>
      <fill>
        <patternFill patternType="solid">
          <bgColor rgb="FFBFBFBF"/>
          <extLst>
            <ext uri="smNativeData">
              <pm:shade xmlns:pm="smNativeData" id="1740777828" type="1" fgLvl="100" fgClr="00BFBFBF" bgLvl="100" bgClr="FFFFFFFF"/>
            </ext>
          </extLst>
        </patternFill>
      </fill>
    </dxf>
    <dxf>
      <font>
        <color rgb="FFBFBFBF"/>
        <extLst>
          <ext uri="smNativeData">
            <pm:charSpec xmlns:pm="smNativeData" id="1740777828" fgClr="BFBFBF">
              <pm:latin/>
              <pm:cs/>
              <pm:ea/>
            </pm:charSpec>
          </ext>
        </extLst>
      </font>
      <fill>
        <patternFill patternType="solid">
          <bgColor rgb="FFBFBFBF"/>
          <extLst>
            <ext uri="smNativeData">
              <pm:shade xmlns:pm="smNativeData" id="1740777828" type="1" fgLvl="100" fgClr="00BFBFBF" bgLvl="100" bgClr="FFFFFFFF"/>
            </ext>
          </extLst>
        </patternFill>
      </fill>
    </dxf>
    <dxf>
      <font>
        <color rgb="FFBFBFBF"/>
        <extLst>
          <ext uri="smNativeData">
            <pm:charSpec xmlns:pm="smNativeData" id="1740777828" fgClr="BFBFBF">
              <pm:latin/>
              <pm:cs/>
              <pm:ea/>
            </pm:charSpec>
          </ext>
        </extLst>
      </font>
      <fill>
        <patternFill patternType="solid">
          <bgColor rgb="FFBFBFBF"/>
          <extLst>
            <ext uri="smNativeData">
              <pm:shade xmlns:pm="smNativeData" id="1740777828" type="1" fgLvl="100" fgClr="00BFBFBF" bgLvl="100" bgClr="FFFFFFFF"/>
            </ext>
          </extLst>
        </patternFill>
      </fill>
    </dxf>
    <dxf>
      <font>
        <color rgb="FFBFBFBF"/>
        <extLst>
          <ext uri="smNativeData">
            <pm:charSpec xmlns:pm="smNativeData" id="1740777828" fgClr="BFBFBF">
              <pm:latin/>
              <pm:cs/>
              <pm:ea/>
            </pm:charSpec>
          </ext>
        </extLst>
      </font>
      <fill>
        <patternFill patternType="solid">
          <bgColor rgb="FFBFBFBF"/>
          <extLst>
            <ext uri="smNativeData">
              <pm:shade xmlns:pm="smNativeData" id="1740777828" type="1" fgLvl="100" fgClr="00BFBFBF" bgLvl="100" bgClr="FFFFFFFF"/>
            </ext>
          </extLst>
        </patternFill>
      </fill>
    </dxf>
    <dxf>
      <font>
        <color rgb="FFBFBFBF"/>
        <extLst>
          <ext uri="smNativeData">
            <pm:charSpec xmlns:pm="smNativeData" id="1740777828" fgClr="BFBFBF">
              <pm:latin/>
              <pm:cs/>
              <pm:ea/>
            </pm:charSpec>
          </ext>
        </extLst>
      </font>
      <fill>
        <patternFill patternType="solid">
          <bgColor rgb="FFBFBFBF"/>
          <extLst>
            <ext uri="smNativeData">
              <pm:shade xmlns:pm="smNativeData" id="1740777828" type="1" fgLvl="100" fgClr="00BFBFBF" bgLvl="100" bgClr="FFFFFFFF"/>
            </ext>
          </extLst>
        </patternFill>
      </fill>
    </dxf>
    <dxf>
      <font>
        <color rgb="FFBFBFBF"/>
        <extLst>
          <ext uri="smNativeData">
            <pm:charSpec xmlns:pm="smNativeData" id="1740777828" fgClr="BFBFBF">
              <pm:latin/>
              <pm:cs/>
              <pm:ea/>
            </pm:charSpec>
          </ext>
        </extLst>
      </font>
      <fill>
        <patternFill patternType="solid">
          <bgColor rgb="FFBFBFBF"/>
          <extLst>
            <ext uri="smNativeData">
              <pm:shade xmlns:pm="smNativeData" id="1740777828" type="1" fgLvl="100" fgClr="00BFBFBF" bgLvl="100" bgClr="FFFFFFFF"/>
            </ext>
          </extLst>
        </patternFill>
      </fill>
    </dxf>
    <dxf>
      <font>
        <color rgb="FFBFBFBF"/>
        <extLst>
          <ext uri="smNativeData">
            <pm:charSpec xmlns:pm="smNativeData" id="1740777828" fgClr="BFBFBF">
              <pm:latin/>
              <pm:cs/>
              <pm:ea/>
            </pm:charSpec>
          </ext>
        </extLst>
      </font>
      <fill>
        <patternFill patternType="solid">
          <bgColor rgb="FFBFBFBF"/>
          <extLst>
            <ext uri="smNativeData">
              <pm:shade xmlns:pm="smNativeData" id="1740777828" type="1" fgLvl="100" fgClr="00BFBFBF" bgLvl="100" bgClr="FFFFFFFF"/>
            </ext>
          </extLst>
        </patternFill>
      </fill>
    </dxf>
    <dxf>
      <font>
        <color rgb="FFBFBFBF"/>
        <extLst>
          <ext uri="smNativeData">
            <pm:charSpec xmlns:pm="smNativeData" id="1740777828" fgClr="BFBFBF">
              <pm:latin/>
              <pm:cs/>
              <pm:ea/>
            </pm:charSpec>
          </ext>
        </extLst>
      </font>
      <fill>
        <patternFill patternType="solid">
          <bgColor rgb="FFBFBFBF"/>
          <extLst>
            <ext uri="smNativeData">
              <pm:shade xmlns:pm="smNativeData" id="1740777828" type="1" fgLvl="100" fgClr="00BFBFBF" bgLvl="100" bgClr="FFFFFFFF"/>
            </ext>
          </extLst>
        </patternFill>
      </fill>
    </dxf>
    <dxf>
      <font>
        <color rgb="FFBFBFBF"/>
        <extLst>
          <ext uri="smNativeData">
            <pm:charSpec xmlns:pm="smNativeData" id="1740777828" fgClr="BFBFBF">
              <pm:latin/>
              <pm:cs/>
              <pm:ea/>
            </pm:charSpec>
          </ext>
        </extLst>
      </font>
      <fill>
        <patternFill patternType="solid">
          <bgColor rgb="FFBFBFBF"/>
          <extLst>
            <ext uri="smNativeData">
              <pm:shade xmlns:pm="smNativeData" id="1740777828" type="1" fgLvl="100" fgClr="00BFBFBF" bgLvl="100" bgClr="FFFFFFFF"/>
            </ext>
          </extLst>
        </patternFill>
      </fill>
    </dxf>
    <dxf>
      <font>
        <color rgb="FFBFBFBF"/>
        <extLst>
          <ext uri="smNativeData">
            <pm:charSpec xmlns:pm="smNativeData" id="1740777828" fgClr="BFBFBF">
              <pm:latin/>
              <pm:cs/>
              <pm:ea/>
            </pm:charSpec>
          </ext>
        </extLst>
      </font>
      <fill>
        <patternFill patternType="solid">
          <bgColor rgb="FFBFBFBF"/>
          <extLst>
            <ext uri="smNativeData">
              <pm:shade xmlns:pm="smNativeData" id="1740777828" type="1" fgLvl="100" fgClr="00BFBFBF" bgLvl="100" bgClr="FFFFFFFF"/>
            </ext>
          </extLst>
        </patternFill>
      </fill>
    </dxf>
    <dxf>
      <font>
        <color rgb="FFBFBFBF"/>
        <extLst>
          <ext uri="smNativeData">
            <pm:charSpec xmlns:pm="smNativeData" id="1740777828" fgClr="BFBFBF">
              <pm:latin/>
              <pm:cs/>
              <pm:ea/>
            </pm:charSpec>
          </ext>
        </extLst>
      </font>
      <fill>
        <patternFill patternType="solid">
          <bgColor rgb="FFBFBFBF"/>
          <extLst>
            <ext uri="smNativeData">
              <pm:shade xmlns:pm="smNativeData" id="1740777828" type="1" fgLvl="100" fgClr="00BFBFBF" bgLvl="100" bgClr="FFFFFFFF"/>
            </ext>
          </extLst>
        </patternFill>
      </fill>
    </dxf>
    <dxf>
      <font>
        <color rgb="FFBFBFBF"/>
        <extLst>
          <ext uri="smNativeData">
            <pm:charSpec xmlns:pm="smNativeData" id="1740777828" fgClr="BFBFBF">
              <pm:latin/>
              <pm:cs/>
              <pm:ea/>
            </pm:charSpec>
          </ext>
        </extLst>
      </font>
      <fill>
        <patternFill patternType="solid">
          <bgColor rgb="FFBFBFBF"/>
          <extLst>
            <ext uri="smNativeData">
              <pm:shade xmlns:pm="smNativeData" id="1740777828" type="1" fgLvl="100" fgClr="00BFBFBF" bgLvl="100" bgClr="FFFFFFFF"/>
            </ext>
          </extLst>
        </patternFill>
      </fill>
    </dxf>
    <dxf>
      <font>
        <color rgb="FFBFBFBF"/>
        <extLst>
          <ext uri="smNativeData">
            <pm:charSpec xmlns:pm="smNativeData" id="1740777828" fgClr="BFBFBF">
              <pm:latin/>
              <pm:cs/>
              <pm:ea/>
            </pm:charSpec>
          </ext>
        </extLst>
      </font>
      <fill>
        <patternFill patternType="solid">
          <bgColor rgb="FFBFBFBF"/>
          <extLst>
            <ext uri="smNativeData">
              <pm:shade xmlns:pm="smNativeData" id="1740777828" type="1" fgLvl="100" fgClr="00BFBFBF" bgLvl="100" bgClr="FFFFFFFF"/>
            </ext>
          </extLst>
        </patternFill>
      </fill>
    </dxf>
    <dxf>
      <font>
        <color rgb="FFBFBFBF"/>
        <extLst>
          <ext uri="smNativeData">
            <pm:charSpec xmlns:pm="smNativeData" id="1740777828" fgClr="BFBFBF">
              <pm:latin/>
              <pm:cs/>
              <pm:ea/>
            </pm:charSpec>
          </ext>
        </extLst>
      </font>
      <fill>
        <patternFill patternType="solid">
          <bgColor rgb="FFBFBFBF"/>
          <extLst>
            <ext uri="smNativeData">
              <pm:shade xmlns:pm="smNativeData" id="1740777828" type="1" fgLvl="100" fgClr="00BFBFBF" bgLvl="100" bgClr="FFFFFFFF"/>
            </ext>
          </extLst>
        </patternFill>
      </fill>
    </dxf>
    <dxf>
      <font>
        <color rgb="FFBFBFBF"/>
        <extLst>
          <ext uri="smNativeData">
            <pm:charSpec xmlns:pm="smNativeData" id="1740777828" fgClr="BFBFBF">
              <pm:latin/>
              <pm:cs/>
              <pm:ea/>
            </pm:charSpec>
          </ext>
        </extLst>
      </font>
      <fill>
        <patternFill patternType="solid">
          <bgColor rgb="FFBFBFBF"/>
          <extLst>
            <ext uri="smNativeData">
              <pm:shade xmlns:pm="smNativeData" id="1740777828" type="1" fgLvl="100" fgClr="00BFBFBF" bgLvl="100" bgClr="FFFFFFFF"/>
            </ext>
          </extLst>
        </patternFill>
      </fill>
    </dxf>
    <dxf>
      <font>
        <color rgb="FFBFBFBF"/>
        <extLst>
          <ext uri="smNativeData">
            <pm:charSpec xmlns:pm="smNativeData" id="1740777828" fgClr="BFBFBF">
              <pm:latin/>
              <pm:cs/>
              <pm:ea/>
            </pm:charSpec>
          </ext>
        </extLst>
      </font>
      <fill>
        <patternFill patternType="solid">
          <bgColor rgb="FFBFBFBF"/>
          <extLst>
            <ext uri="smNativeData">
              <pm:shade xmlns:pm="smNativeData" id="1740777828" type="1" fgLvl="100" fgClr="00BFBFBF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ont>
        <color rgb="FFBFBFBF"/>
        <extLst>
          <ext uri="smNativeData">
            <pm:charSpec xmlns:pm="smNativeData" id="1740777828" fgClr="BFBFBF">
              <pm:latin/>
              <pm:cs/>
              <pm:ea/>
            </pm:charSpec>
          </ext>
        </extLst>
      </font>
      <fill>
        <patternFill patternType="solid">
          <bgColor rgb="FFBFBFBF"/>
          <extLst>
            <ext uri="smNativeData">
              <pm:shade xmlns:pm="smNativeData" id="1740777828" type="1" fgLvl="100" fgClr="00BFBFBF" bgLvl="100" bgClr="FFFFFFFF"/>
            </ext>
          </extLst>
        </patternFill>
      </fill>
    </dxf>
    <dxf>
      <font>
        <color rgb="FFBFBFBF"/>
        <extLst>
          <ext uri="smNativeData">
            <pm:charSpec xmlns:pm="smNativeData" id="1740777828" fgClr="BFBFBF">
              <pm:latin/>
              <pm:cs/>
              <pm:ea/>
            </pm:charSpec>
          </ext>
        </extLst>
      </font>
      <fill>
        <patternFill patternType="solid">
          <bgColor rgb="FFBFBFBF"/>
          <extLst>
            <ext uri="smNativeData">
              <pm:shade xmlns:pm="smNativeData" id="1740777828" type="1" fgLvl="100" fgClr="00BFBFBF" bgLvl="100" bgClr="FFFFFFFF"/>
            </ext>
          </extLst>
        </patternFill>
      </fill>
    </dxf>
    <dxf>
      <font>
        <color rgb="FFBFBFBF"/>
        <extLst>
          <ext uri="smNativeData">
            <pm:charSpec xmlns:pm="smNativeData" id="1740777828" fgClr="BFBFBF">
              <pm:latin/>
              <pm:cs/>
              <pm:ea/>
            </pm:charSpec>
          </ext>
        </extLst>
      </font>
      <fill>
        <patternFill patternType="solid">
          <bgColor rgb="FFBFBFBF"/>
          <extLst>
            <ext uri="smNativeData">
              <pm:shade xmlns:pm="smNativeData" id="1740777828" type="1" fgLvl="100" fgClr="00BFBFBF" bgLvl="100" bgClr="FFFFFFFF"/>
            </ext>
          </extLst>
        </patternFill>
      </fill>
    </dxf>
    <dxf>
      <font>
        <color rgb="FFBFBFBF"/>
        <extLst>
          <ext uri="smNativeData">
            <pm:charSpec xmlns:pm="smNativeData" id="1740777828" fgClr="BFBFBF">
              <pm:latin/>
              <pm:cs/>
              <pm:ea/>
            </pm:charSpec>
          </ext>
        </extLst>
      </font>
      <fill>
        <patternFill patternType="solid">
          <bgColor rgb="FFBFBFBF"/>
          <extLst>
            <ext uri="smNativeData">
              <pm:shade xmlns:pm="smNativeData" id="1740777828" type="1" fgLvl="100" fgClr="00BFBFBF" bgLvl="100" bgClr="FFFFFFFF"/>
            </ext>
          </extLst>
        </patternFill>
      </fill>
    </dxf>
    <dxf>
      <font>
        <color rgb="FFBFBFBF"/>
        <extLst>
          <ext uri="smNativeData">
            <pm:charSpec xmlns:pm="smNativeData" id="1740777828" fgClr="BFBFBF">
              <pm:latin/>
              <pm:cs/>
              <pm:ea/>
            </pm:charSpec>
          </ext>
        </extLst>
      </font>
      <fill>
        <patternFill patternType="solid">
          <bgColor rgb="FFBFBFBF"/>
          <extLst>
            <ext uri="smNativeData">
              <pm:shade xmlns:pm="smNativeData" id="1740777828" type="1" fgLvl="100" fgClr="00BFBFBF" bgLvl="100" bgClr="FFFFFFFF"/>
            </ext>
          </extLst>
        </patternFill>
      </fill>
    </dxf>
    <dxf>
      <font>
        <color rgb="FFBFBFBF"/>
        <extLst>
          <ext uri="smNativeData">
            <pm:charSpec xmlns:pm="smNativeData" id="1740777828" fgClr="BFBFBF">
              <pm:latin/>
              <pm:cs/>
              <pm:ea/>
            </pm:charSpec>
          </ext>
        </extLst>
      </font>
      <fill>
        <patternFill patternType="solid">
          <bgColor rgb="FFBFBFBF"/>
          <extLst>
            <ext uri="smNativeData">
              <pm:shade xmlns:pm="smNativeData" id="1740777828" type="1" fgLvl="100" fgClr="00BFBFBF" bgLvl="100" bgClr="FFFFFFFF"/>
            </ext>
          </extLst>
        </patternFill>
      </fill>
    </dxf>
    <dxf>
      <font>
        <color rgb="FFBFBFBF"/>
        <extLst>
          <ext uri="smNativeData">
            <pm:charSpec xmlns:pm="smNativeData" id="1740777828" fgClr="BFBFBF">
              <pm:latin/>
              <pm:cs/>
              <pm:ea/>
            </pm:charSpec>
          </ext>
        </extLst>
      </font>
      <fill>
        <patternFill patternType="solid">
          <bgColor rgb="FFBFBFBF"/>
          <extLst>
            <ext uri="smNativeData">
              <pm:shade xmlns:pm="smNativeData" id="1740777828" type="1" fgLvl="100" fgClr="00BFBFBF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ont>
        <color rgb="FFBFBFBF"/>
        <extLst>
          <ext uri="smNativeData">
            <pm:charSpec xmlns:pm="smNativeData" id="1740777828" fgClr="BFBFBF">
              <pm:latin/>
              <pm:cs/>
              <pm:ea/>
            </pm:charSpec>
          </ext>
        </extLst>
      </font>
      <fill>
        <patternFill patternType="solid">
          <bgColor rgb="FFBFBFBF"/>
          <extLst>
            <ext uri="smNativeData">
              <pm:shade xmlns:pm="smNativeData" id="1740777828" type="1" fgLvl="100" fgClr="00BFBFBF" bgLvl="100" bgClr="FFFFFFFF"/>
            </ext>
          </extLst>
        </patternFill>
      </fill>
    </dxf>
    <dxf>
      <font>
        <color rgb="FFBFBFBF"/>
        <extLst>
          <ext uri="smNativeData">
            <pm:charSpec xmlns:pm="smNativeData" id="1740777828" fgClr="BFBFBF">
              <pm:latin/>
              <pm:cs/>
              <pm:ea/>
            </pm:charSpec>
          </ext>
        </extLst>
      </font>
      <fill>
        <patternFill patternType="solid">
          <bgColor rgb="FFBFBFBF"/>
          <extLst>
            <ext uri="smNativeData">
              <pm:shade xmlns:pm="smNativeData" id="1740777828" type="1" fgLvl="100" fgClr="00BFBFBF" bgLvl="100" bgClr="FFFFFFFF"/>
            </ext>
          </extLst>
        </patternFill>
      </fill>
    </dxf>
    <dxf>
      <font>
        <color rgb="FFBFBFBF"/>
        <extLst>
          <ext uri="smNativeData">
            <pm:charSpec xmlns:pm="smNativeData" id="1740777828" fgClr="BFBFBF">
              <pm:latin/>
              <pm:cs/>
              <pm:ea/>
            </pm:charSpec>
          </ext>
        </extLst>
      </font>
      <fill>
        <patternFill patternType="solid">
          <bgColor rgb="FFF2F2F2"/>
          <extLst>
            <ext uri="smNativeData">
              <pm:shade xmlns:pm="smNativeData" id="1740777828" type="1" fgLvl="100" fgClr="00F2F2F2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DA9694"/>
          <extLst>
            <ext uri="smNativeData">
              <pm:shade xmlns:pm="smNativeData" id="1740777828" type="1" fgLvl="100" fgClr="00DA9694" bgLvl="100" bgClr="FFFFFFFF"/>
            </ext>
          </extLst>
        </patternFill>
      </fill>
    </dxf>
    <dxf>
      <fill>
        <patternFill patternType="solid">
          <bgColor rgb="FF8DB4E2"/>
          <extLst>
            <ext uri="smNativeData">
              <pm:shade xmlns:pm="smNativeData" id="1740777828" type="1" fgLvl="100" fgClr="008DB4E2" bgLvl="100" bgClr="FFFFFFFF"/>
            </ext>
          </extLst>
        </patternFill>
      </fill>
    </dxf>
  </dxfs>
  <tableStyles count="0"/>
  <extLst>
    <ext uri="smNativeData">
      <pm:charStyles xmlns:pm="smNativeData" id="1740777828" count="1">
        <pm:charStyle name="Normal" fontId="0" Id="1"/>
      </pm:charStyles>
      <pm:colors xmlns:pm="smNativeData" id="1740777828" count="9">
        <pm:color name="Colour 24" rgb="A5A5A5"/>
        <pm:color name="Colour 25" rgb="95B3D7"/>
        <pm:color name="Colour 26" rgb="BFBFBF"/>
        <pm:color name="Colour 27" rgb="F2F2F2"/>
        <pm:color name="Colour 28" rgb="DA9694"/>
        <pm:color name="Colour 29" rgb="8DB4E2"/>
        <pm:color name="Colour 30" rgb="DCE6F1"/>
        <pm:color name="Colour 31" rgb="D8D8D8"/>
        <pm:color name="Colour 32" rgb="4F81BD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 filterMode="1"/>
  <dimension ref="A1:L109"/>
  <sheetViews>
    <sheetView tabSelected="1" view="normal" workbookViewId="0">
      <selection activeCell="H3" sqref="H3"/>
    </sheetView>
  </sheetViews>
  <sheetFormatPr defaultRowHeight="19.50" customHeight="1"/>
  <cols>
    <col min="1" max="1" width="5.000000" customWidth="1" style="3"/>
    <col min="2" max="2" width="23.377049" customWidth="1" style="19"/>
    <col min="3" max="3" width="9.000000" customWidth="1" style="19"/>
    <col min="4" max="4" width="11.500000" customWidth="1" style="19"/>
    <col min="5" max="5" width="11.500000" customWidth="1" style="3"/>
    <col min="6" max="6" width="20.877049" customWidth="1" style="19"/>
    <col min="7" max="7" width="7.500000" customWidth="1" style="19"/>
    <col min="8" max="8" width="7.245902" customWidth="1" style="19"/>
    <col min="9" max="9" width="12.377049" customWidth="1" style="19"/>
    <col min="10" max="10" width="21.622951" customWidth="1" style="19"/>
    <col min="11" max="11" width="7.377049" customWidth="1" style="19"/>
    <col min="12" max="16372" width="9.000000" customWidth="1" style="19"/>
  </cols>
  <sheetData>
    <row r="1" spans="1:12" ht="19.50" customHeight="1">
      <c r="A1" s="3" t="s">
        <v>0</v>
      </c>
      <c r="B1" s="19" t="s">
        <v>1</v>
      </c>
      <c r="C1" s="19" t="s">
        <v>2</v>
      </c>
      <c r="D1" s="19" t="s">
        <v>3</v>
      </c>
      <c r="E1" s="3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</row>
    <row r="2" spans="1:12" ht="19.50" customHeight="1">
      <c r="A2" s="3" t="n">
        <v>4</v>
      </c>
      <c r="B2" s="46" t="s">
        <v>12</v>
      </c>
      <c r="C2" s="46" t="s">
        <v>13</v>
      </c>
      <c r="E2" s="3" t="str">
        <f aca="1">IF(D2,DATEDIF(DATE(YEAR(D2),12,31),TODAY(),"y")+1,"")</f>
        <v/>
      </c>
      <c r="F2" s="46" t="s">
        <v>14</v>
      </c>
      <c r="G2" s="55" t="s">
        <v>15</v>
      </c>
      <c r="H2" s="55" t="s">
        <v>15</v>
      </c>
      <c r="I2" s="19" t="n">
        <v>444444</v>
      </c>
      <c r="J2" s="46" t="s">
        <v>16</v>
      </c>
      <c r="K2" s="46" t="s">
        <v>17</v>
      </c>
      <c r="L2" s="47" t="n">
        <v>1</v>
      </c>
    </row>
    <row r="3" spans="1:12" ht="19.50" customHeight="1">
      <c r="A3" s="3" t="n">
        <v>2</v>
      </c>
      <c r="B3" s="46" t="s">
        <v>18</v>
      </c>
      <c r="C3" s="46" t="s">
        <v>19</v>
      </c>
      <c r="E3" s="3" t="str">
        <f aca="1">IF(D3,DATEDIF(DATE(YEAR(D3),12,31),TODAY(),"y")+1,"")</f>
        <v/>
      </c>
      <c r="F3" s="46" t="s">
        <v>14</v>
      </c>
      <c r="G3" s="46" t="s">
        <v>20</v>
      </c>
      <c r="H3" s="46" t="s">
        <v>20</v>
      </c>
      <c r="I3" s="19" t="n">
        <v>222222</v>
      </c>
      <c r="J3" s="46" t="s">
        <v>21</v>
      </c>
      <c r="K3" s="46" t="s">
        <v>17</v>
      </c>
      <c r="L3" s="47" t="n">
        <v>1</v>
      </c>
    </row>
    <row r="4" spans="1:12" ht="19.50" customHeight="1">
      <c r="A4" s="3" t="n">
        <v>3</v>
      </c>
      <c r="B4" s="46" t="s">
        <v>22</v>
      </c>
      <c r="C4" s="46" t="s">
        <v>13</v>
      </c>
      <c r="D4" s="45" t="n">
        <v>40271</v>
      </c>
      <c r="E4" s="3">
        <f aca="1">IF(D4,DATEDIF(DATE(YEAR(D4),12,31),TODAY(),"y")+1,"")</f>
        <v>15</v>
      </c>
      <c r="F4" s="46" t="s">
        <v>23</v>
      </c>
      <c r="G4" s="46" t="s">
        <v>20</v>
      </c>
      <c r="H4" s="46" t="s">
        <v>20</v>
      </c>
      <c r="I4" s="19" t="n">
        <v>333333</v>
      </c>
      <c r="J4" s="46" t="s">
        <v>21</v>
      </c>
      <c r="K4" s="46" t="s">
        <v>17</v>
      </c>
      <c r="L4" s="47" t="n">
        <v>1</v>
      </c>
    </row>
    <row r="5" spans="1:12" ht="19.50" customHeight="1">
      <c r="A5" s="3" t="n">
        <v>1</v>
      </c>
      <c r="B5" s="46" t="s">
        <v>24</v>
      </c>
      <c r="C5" s="46" t="s">
        <v>19</v>
      </c>
      <c r="E5" s="3" t="str">
        <f aca="1">IF(D5,DATEDIF(DATE(YEAR(D5),12,31),TODAY(),"y")+1,"")</f>
        <v/>
      </c>
      <c r="F5" s="46" t="s">
        <v>23</v>
      </c>
      <c r="G5" s="46"/>
      <c r="H5" s="46" t="s">
        <v>20</v>
      </c>
      <c r="I5" s="19" t="n">
        <v>111111</v>
      </c>
      <c r="J5" s="46" t="s">
        <v>25</v>
      </c>
      <c r="K5" s="46" t="s">
        <v>17</v>
      </c>
      <c r="L5" s="47" t="n">
        <v>1</v>
      </c>
    </row>
    <row r="6" spans="1:12" ht="19.50" customHeight="1">
      <c r="A6" s="3" t="n">
        <v>5</v>
      </c>
      <c r="B6" s="46"/>
      <c r="C6" s="46"/>
      <c r="E6" s="3" t="str">
        <f aca="1">IF(D6,DATEDIF(DATE(YEAR(D6),12,31),TODAY(),"y")+1,"")</f>
        <v/>
      </c>
      <c r="F6" s="46"/>
      <c r="G6" s="46"/>
      <c r="H6" s="46"/>
      <c r="J6" s="46"/>
      <c r="K6" s="46"/>
      <c r="L6" s="47"/>
    </row>
    <row r="7" spans="1:12" ht="19.50" customHeight="1">
      <c r="A7" s="3" t="n">
        <v>6</v>
      </c>
      <c r="B7" s="46"/>
      <c r="C7" s="46"/>
      <c r="E7" s="3" t="str">
        <f aca="1">IF(D7,DATEDIF(DATE(YEAR(D7),12,31),TODAY(),"y")+1,"")</f>
        <v/>
      </c>
      <c r="F7" s="46"/>
      <c r="G7" s="46"/>
      <c r="H7" s="46"/>
      <c r="J7" s="46"/>
      <c r="K7" s="46"/>
      <c r="L7" s="47"/>
    </row>
    <row r="8" spans="1:12" ht="19.50" customHeight="1">
      <c r="A8" s="3" t="n">
        <v>7</v>
      </c>
      <c r="B8" s="46"/>
      <c r="C8" s="46"/>
      <c r="E8" s="3" t="str">
        <f aca="1">IF(D8,DATEDIF(DATE(YEAR(D8),12,31),TODAY(),"y")+1,"")</f>
        <v/>
      </c>
      <c r="F8" s="46"/>
      <c r="G8" s="46"/>
      <c r="H8" s="46"/>
      <c r="J8" s="46"/>
      <c r="K8" s="46"/>
      <c r="L8" s="47"/>
    </row>
    <row r="9" spans="1:12" ht="19.50" customHeight="1">
      <c r="A9" s="3" t="n">
        <v>8</v>
      </c>
      <c r="B9" s="46"/>
      <c r="C9" s="46"/>
      <c r="E9" s="3" t="str">
        <f aca="1">IF(D9,DATEDIF(DATE(YEAR(D9),12,31),TODAY(),"y")+1,"")</f>
        <v/>
      </c>
      <c r="F9" s="46"/>
      <c r="G9" s="46"/>
      <c r="H9" s="46"/>
      <c r="J9" s="46"/>
      <c r="K9" s="46"/>
      <c r="L9" s="47"/>
    </row>
    <row r="10" spans="1:12" ht="19.50" customHeight="1">
      <c r="A10" s="3" t="n">
        <v>9</v>
      </c>
      <c r="B10" s="46"/>
      <c r="C10" s="46"/>
      <c r="E10" s="3" t="str">
        <f aca="1">IF(D10,DATEDIF(DATE(YEAR(D10),12,31),TODAY(),"y")+1,"")</f>
        <v/>
      </c>
      <c r="F10" s="46"/>
      <c r="G10" s="46"/>
      <c r="H10" s="46"/>
      <c r="J10" s="46"/>
      <c r="K10" s="46"/>
      <c r="L10" s="47"/>
    </row>
    <row r="11" spans="1:12" ht="19.50" customHeight="1">
      <c r="A11" s="3" t="n">
        <v>10</v>
      </c>
      <c r="B11" s="46"/>
      <c r="C11" s="46"/>
      <c r="E11" s="3" t="str">
        <f aca="1">IF(D11,DATEDIF(DATE(YEAR(D11),12,31),TODAY(),"y")+1,"")</f>
        <v/>
      </c>
      <c r="F11" s="46"/>
      <c r="G11" s="46"/>
      <c r="H11" s="46"/>
      <c r="J11" s="46"/>
      <c r="K11" s="46"/>
      <c r="L11" s="47"/>
    </row>
    <row r="12" spans="1:12" ht="19.50" customHeight="1">
      <c r="A12" s="3" t="n">
        <v>11</v>
      </c>
      <c r="B12" s="46"/>
      <c r="C12" s="46"/>
      <c r="E12" s="3" t="str">
        <f aca="1">IF(D12,DATEDIF(DATE(YEAR(D12),12,31),TODAY(),"y")+1,"")</f>
        <v/>
      </c>
      <c r="F12" s="46"/>
      <c r="G12" s="46"/>
      <c r="H12" s="46"/>
      <c r="J12" s="46"/>
      <c r="K12" s="46"/>
      <c r="L12" s="47"/>
    </row>
    <row r="13" spans="1:12" ht="19.50" customHeight="1">
      <c r="A13" s="3" t="n">
        <v>12</v>
      </c>
      <c r="B13" s="46"/>
      <c r="C13" s="46"/>
      <c r="E13" s="3" t="str">
        <f aca="1">IF(D13,DATEDIF(DATE(YEAR(D13),12,31),TODAY(),"y")+1,"")</f>
        <v/>
      </c>
      <c r="F13" s="46"/>
      <c r="G13" s="46"/>
      <c r="H13" s="46"/>
      <c r="J13" s="46"/>
      <c r="K13" s="46"/>
      <c r="L13" s="47"/>
    </row>
    <row r="14" spans="1:12" ht="19.50" customHeight="1">
      <c r="A14" s="3" t="n">
        <v>13</v>
      </c>
      <c r="B14" s="46"/>
      <c r="C14" s="46"/>
      <c r="E14" s="3" t="str">
        <f aca="1">IF(D14,DATEDIF(DATE(YEAR(D14),12,31),TODAY(),"y")+1,"")</f>
        <v/>
      </c>
      <c r="F14" s="46"/>
      <c r="G14" s="46"/>
      <c r="H14" s="46"/>
      <c r="J14" s="46"/>
      <c r="K14" s="46"/>
      <c r="L14" s="47"/>
    </row>
    <row r="15" spans="1:12" ht="19.50" customHeight="1">
      <c r="A15" s="3" t="n">
        <v>14</v>
      </c>
      <c r="B15" s="46"/>
      <c r="C15" s="46"/>
      <c r="E15" s="3" t="str">
        <f aca="1">IF(D15,DATEDIF(DATE(YEAR(D15),12,31),TODAY(),"y")+1,"")</f>
        <v/>
      </c>
      <c r="F15" s="46"/>
      <c r="G15" s="46"/>
      <c r="H15" s="46"/>
      <c r="J15" s="46"/>
      <c r="K15" s="46"/>
      <c r="L15" s="47"/>
    </row>
    <row r="16" spans="1:12" ht="19.50" customHeight="1">
      <c r="A16" s="3" t="n">
        <v>15</v>
      </c>
      <c r="B16" s="46"/>
      <c r="C16" s="46"/>
      <c r="E16" s="3" t="str">
        <f aca="1">IF(D16,DATEDIF(DATE(YEAR(D16),12,31),TODAY(),"y")+1,"")</f>
        <v/>
      </c>
      <c r="F16" s="46"/>
      <c r="G16" s="46"/>
      <c r="H16" s="46"/>
      <c r="J16" s="46"/>
      <c r="K16" s="46"/>
      <c r="L16" s="47"/>
    </row>
    <row r="17" spans="1:12" ht="19.50" customHeight="1">
      <c r="A17" s="3" t="n">
        <v>16</v>
      </c>
      <c r="B17" s="46"/>
      <c r="C17" s="46"/>
      <c r="E17" s="3" t="str">
        <f aca="1">IF(D17,DATEDIF(DATE(YEAR(D17),12,31),TODAY(),"y")+1,"")</f>
        <v/>
      </c>
      <c r="F17" s="46"/>
      <c r="G17" s="46"/>
      <c r="H17" s="46"/>
      <c r="J17" s="46"/>
      <c r="K17" s="46"/>
      <c r="L17" s="47"/>
    </row>
    <row r="18" spans="1:12" ht="19.50" customHeight="1">
      <c r="A18" s="3" t="n">
        <v>17</v>
      </c>
      <c r="B18" s="46"/>
      <c r="C18" s="46"/>
      <c r="E18" s="3" t="str">
        <f aca="1">IF(D18,DATEDIF(DATE(YEAR(D18),12,31),TODAY(),"y")+1,"")</f>
        <v/>
      </c>
      <c r="F18" s="46"/>
      <c r="G18" s="46"/>
      <c r="H18" s="46"/>
      <c r="J18" s="46"/>
      <c r="K18" s="46"/>
      <c r="L18" s="47"/>
    </row>
    <row r="19" spans="1:12" ht="19.50" customHeight="1">
      <c r="A19" s="3" t="n">
        <v>18</v>
      </c>
      <c r="B19" s="46"/>
      <c r="C19" s="46"/>
      <c r="E19" s="3" t="str">
        <f aca="1">IF(D19,DATEDIF(DATE(YEAR(D19),12,31),TODAY(),"y")+1,"")</f>
        <v/>
      </c>
      <c r="F19" s="46"/>
      <c r="G19" s="46"/>
      <c r="H19" s="46"/>
      <c r="J19" s="46"/>
      <c r="K19" s="46"/>
      <c r="L19" s="47"/>
    </row>
    <row r="20" spans="1:12" ht="19.50" customHeight="1">
      <c r="A20" s="3" t="n">
        <v>19</v>
      </c>
      <c r="B20" s="46"/>
      <c r="C20" s="46"/>
      <c r="E20" s="3" t="str">
        <f aca="1">IF(D20,DATEDIF(DATE(YEAR(D20),12,31),TODAY(),"y")+1,"")</f>
        <v/>
      </c>
      <c r="F20" s="46"/>
      <c r="G20" s="46"/>
      <c r="H20" s="46"/>
      <c r="J20" s="46"/>
      <c r="K20" s="46"/>
      <c r="L20" s="47"/>
    </row>
    <row r="21" spans="1:12" ht="19.50" customHeight="1">
      <c r="A21" s="3" t="n">
        <v>20</v>
      </c>
      <c r="B21" s="46"/>
      <c r="C21" s="46"/>
      <c r="E21" s="3" t="str">
        <f aca="1">IF(D21,DATEDIF(DATE(YEAR(D21),12,31),TODAY(),"y")+1,"")</f>
        <v/>
      </c>
      <c r="F21" s="46"/>
      <c r="G21" s="46"/>
      <c r="H21" s="46"/>
      <c r="J21" s="46"/>
      <c r="K21" s="46"/>
      <c r="L21" s="47"/>
    </row>
    <row r="22" spans="1:12" ht="19.50" customHeight="1">
      <c r="A22" s="3" t="n">
        <v>21</v>
      </c>
      <c r="B22" s="46"/>
      <c r="C22" s="46"/>
      <c r="E22" s="3" t="str">
        <f aca="1">IF(D22,DATEDIF(DATE(YEAR(D22),12,31),TODAY(),"y")+1,"")</f>
        <v/>
      </c>
      <c r="F22" s="46"/>
      <c r="G22" s="46"/>
      <c r="H22" s="46"/>
      <c r="J22" s="46"/>
      <c r="K22" s="46"/>
      <c r="L22" s="47"/>
    </row>
    <row r="23" spans="1:12" ht="19.50" customHeight="1">
      <c r="A23" s="3" t="n">
        <v>22</v>
      </c>
      <c r="B23" s="46"/>
      <c r="C23" s="46"/>
      <c r="E23" s="3" t="str">
        <f aca="1">IF(D23,DATEDIF(DATE(YEAR(D23),12,31),TODAY(),"y")+1,"")</f>
        <v/>
      </c>
      <c r="F23" s="46"/>
      <c r="G23" s="46"/>
      <c r="H23" s="46"/>
      <c r="J23" s="46"/>
      <c r="K23" s="46"/>
      <c r="L23" s="47"/>
    </row>
    <row r="24" spans="1:12" ht="19.50" customHeight="1">
      <c r="A24" s="3" t="n">
        <v>23</v>
      </c>
      <c r="B24" s="46"/>
      <c r="C24" s="46"/>
      <c r="E24" s="3" t="str">
        <f aca="1">IF(D24,DATEDIF(DATE(YEAR(D24),12,31),TODAY(),"y")+1,"")</f>
        <v/>
      </c>
      <c r="F24" s="46"/>
      <c r="G24" s="46"/>
      <c r="H24" s="46"/>
      <c r="J24" s="46"/>
      <c r="K24" s="46"/>
      <c r="L24" s="47"/>
    </row>
    <row r="25" spans="1:12" ht="19.50" customHeight="1">
      <c r="A25" s="3" t="n">
        <v>24</v>
      </c>
      <c r="B25" s="46"/>
      <c r="C25" s="46"/>
      <c r="E25" s="3" t="str">
        <f aca="1">IF(D25,DATEDIF(DATE(YEAR(D25),12,31),TODAY(),"y")+1,"")</f>
        <v/>
      </c>
      <c r="F25" s="46"/>
      <c r="G25" s="46"/>
      <c r="H25" s="46"/>
      <c r="J25" s="46"/>
      <c r="K25" s="46"/>
      <c r="L25" s="47"/>
    </row>
    <row r="26" spans="1:12" ht="19.50" customHeight="1">
      <c r="A26" s="3" t="n">
        <v>25</v>
      </c>
      <c r="B26" s="46"/>
      <c r="C26" s="46"/>
      <c r="E26" s="3" t="str">
        <f aca="1">IF(D26,DATEDIF(DATE(YEAR(D26),12,31),TODAY(),"y")+1,"")</f>
        <v/>
      </c>
      <c r="F26" s="46"/>
      <c r="G26" s="46"/>
      <c r="H26" s="46"/>
      <c r="J26" s="46"/>
      <c r="K26" s="46"/>
      <c r="L26" s="47"/>
    </row>
    <row r="27" spans="1:12" ht="19.50" customHeight="1">
      <c r="A27" s="3" t="n">
        <v>26</v>
      </c>
      <c r="B27" s="46"/>
      <c r="C27" s="46"/>
      <c r="E27" s="3" t="str">
        <f aca="1">IF(D27,DATEDIF(DATE(YEAR(D27),12,31),TODAY(),"y")+1,"")</f>
        <v/>
      </c>
      <c r="F27" s="46"/>
      <c r="G27" s="46"/>
      <c r="H27" s="46"/>
      <c r="J27" s="46"/>
      <c r="K27" s="46"/>
      <c r="L27" s="47"/>
    </row>
    <row r="28" spans="1:12" ht="19.50" customHeight="1">
      <c r="A28" s="3" t="n">
        <v>27</v>
      </c>
      <c r="B28" s="46"/>
      <c r="C28" s="46"/>
      <c r="E28" s="3" t="str">
        <f aca="1">IF(D28,DATEDIF(DATE(YEAR(D28),12,31),TODAY(),"y")+1,"")</f>
        <v/>
      </c>
      <c r="F28" s="46"/>
      <c r="G28" s="46"/>
      <c r="H28" s="46"/>
      <c r="J28" s="46"/>
      <c r="K28" s="46"/>
      <c r="L28" s="47"/>
    </row>
    <row r="29" spans="1:12" ht="19.50" customHeight="1">
      <c r="A29" s="3" t="n">
        <v>28</v>
      </c>
      <c r="B29" s="46"/>
      <c r="C29" s="46"/>
      <c r="E29" s="3" t="str">
        <f aca="1">IF(D29,DATEDIF(DATE(YEAR(D29),12,31),TODAY(),"y")+1,"")</f>
        <v/>
      </c>
      <c r="F29" s="46"/>
      <c r="G29" s="46"/>
      <c r="H29" s="46"/>
      <c r="J29" s="46"/>
      <c r="K29" s="46"/>
      <c r="L29" s="47"/>
    </row>
    <row r="30" spans="1:12" ht="19.50" customHeight="1">
      <c r="A30" s="3" t="n">
        <v>29</v>
      </c>
      <c r="B30" s="46"/>
      <c r="C30" s="46"/>
      <c r="E30" s="3" t="str">
        <f aca="1">IF(D30,DATEDIF(DATE(YEAR(D30),12,31),TODAY(),"y")+1,"")</f>
        <v/>
      </c>
      <c r="F30" s="46"/>
      <c r="G30" s="46"/>
      <c r="H30" s="46"/>
      <c r="J30" s="46"/>
      <c r="K30" s="46"/>
      <c r="L30" s="47"/>
    </row>
    <row r="31" spans="1:12" ht="19.50" customHeight="1">
      <c r="A31" s="3" t="n">
        <v>30</v>
      </c>
      <c r="B31" s="46"/>
      <c r="C31" s="46"/>
      <c r="E31" s="3" t="str">
        <f aca="1">IF(D31,DATEDIF(DATE(YEAR(D31),12,31),TODAY(),"y")+1,"")</f>
        <v/>
      </c>
      <c r="F31" s="46"/>
      <c r="G31" s="46"/>
      <c r="H31" s="46"/>
      <c r="J31" s="46"/>
      <c r="K31" s="46"/>
      <c r="L31" s="47"/>
    </row>
    <row r="32" spans="1:12" ht="19.50" customHeight="1">
      <c r="A32" s="3" t="n">
        <v>31</v>
      </c>
      <c r="B32" s="46"/>
      <c r="C32" s="46"/>
      <c r="E32" s="3" t="str">
        <f aca="1">IF(D32,DATEDIF(DATE(YEAR(D32),12,31),TODAY(),"y")+1,"")</f>
        <v/>
      </c>
      <c r="F32" s="48"/>
      <c r="G32" s="46"/>
      <c r="H32" s="46"/>
      <c r="J32" s="46"/>
      <c r="K32" s="46"/>
      <c r="L32" s="47"/>
    </row>
    <row r="33" spans="1:12" ht="19.50" customHeight="1">
      <c r="A33" s="3" t="n">
        <v>32</v>
      </c>
      <c r="B33" s="46"/>
      <c r="C33" s="46"/>
      <c r="E33" s="3" t="str">
        <f aca="1">IF(D33,DATEDIF(DATE(YEAR(D33),12,31),TODAY(),"y")+1,"")</f>
        <v/>
      </c>
      <c r="F33" s="48"/>
      <c r="G33" s="46"/>
      <c r="H33" s="46"/>
      <c r="J33" s="46"/>
      <c r="K33" s="46"/>
      <c r="L33" s="47"/>
    </row>
    <row r="34" spans="1:12" ht="19.50" customHeight="1">
      <c r="A34" s="3" t="n">
        <v>33</v>
      </c>
      <c r="B34" s="46"/>
      <c r="C34" s="46"/>
      <c r="E34" s="3" t="str">
        <f aca="1">IF(D34,DATEDIF(DATE(YEAR(D34),12,31),TODAY(),"y")+1,"")</f>
        <v/>
      </c>
      <c r="F34" s="46"/>
      <c r="G34" s="46"/>
      <c r="H34" s="46"/>
      <c r="J34" s="46"/>
      <c r="K34" s="46"/>
      <c r="L34" s="47"/>
    </row>
    <row r="35" spans="1:12" ht="19.50" customHeight="1">
      <c r="A35" s="3" t="n">
        <v>34</v>
      </c>
      <c r="B35" s="46"/>
      <c r="C35" s="46"/>
      <c r="E35" s="3" t="str">
        <f aca="1">IF(D35,DATEDIF(DATE(YEAR(D35),12,31),TODAY(),"y")+1,"")</f>
        <v/>
      </c>
      <c r="F35" s="48"/>
      <c r="G35" s="46"/>
      <c r="H35" s="46"/>
      <c r="J35" s="46"/>
      <c r="K35" s="46"/>
      <c r="L35" s="47"/>
    </row>
    <row r="36" spans="1:12" ht="19.50" customHeight="1">
      <c r="A36" s="3" t="n">
        <v>35</v>
      </c>
      <c r="B36" s="46"/>
      <c r="C36" s="46"/>
      <c r="E36" s="3" t="str">
        <f aca="1">IF(D36,DATEDIF(DATE(YEAR(D36),12,31),TODAY(),"y")+1,"")</f>
        <v/>
      </c>
      <c r="F36" s="46"/>
      <c r="G36" s="46"/>
      <c r="H36" s="46"/>
      <c r="J36" s="46"/>
      <c r="K36" s="46"/>
      <c r="L36" s="47"/>
    </row>
    <row r="37" spans="1:12" ht="19.50" customHeight="1">
      <c r="A37" s="3" t="n">
        <v>36</v>
      </c>
      <c r="B37" s="46"/>
      <c r="C37" s="46"/>
      <c r="E37" s="3" t="str">
        <f aca="1">IF(D37,DATEDIF(DATE(YEAR(D37),12,31),TODAY(),"y")+1,"")</f>
        <v/>
      </c>
      <c r="F37" s="46"/>
      <c r="G37" s="46"/>
      <c r="H37" s="46"/>
      <c r="J37" s="46"/>
      <c r="K37" s="46"/>
      <c r="L37" s="47"/>
    </row>
    <row r="38" spans="1:12" ht="19.50" customHeight="1">
      <c r="A38" s="3" t="n">
        <v>37</v>
      </c>
      <c r="B38" s="46"/>
      <c r="C38" s="46"/>
      <c r="E38" s="3" t="str">
        <f aca="1">IF(D38,DATEDIF(DATE(YEAR(D38),12,31),TODAY(),"y")+1,"")</f>
        <v/>
      </c>
      <c r="F38" s="46"/>
      <c r="G38" s="46"/>
      <c r="H38" s="46"/>
      <c r="J38" s="46"/>
      <c r="K38" s="46"/>
      <c r="L38" s="47"/>
    </row>
    <row r="39" spans="1:12" ht="19.50" customHeight="1">
      <c r="A39" s="3" t="n">
        <v>38</v>
      </c>
      <c r="B39" s="46"/>
      <c r="C39" s="46"/>
      <c r="E39" s="3" t="str">
        <f aca="1">IF(D39,DATEDIF(DATE(YEAR(D39),12,31),TODAY(),"y")+1,"")</f>
        <v/>
      </c>
      <c r="F39" s="46"/>
      <c r="G39" s="46"/>
      <c r="H39" s="46"/>
      <c r="J39" s="46"/>
      <c r="K39" s="46"/>
      <c r="L39" s="47"/>
    </row>
    <row r="40" spans="1:12" ht="19.50" customHeight="1">
      <c r="A40" s="3" t="n">
        <v>39</v>
      </c>
      <c r="B40" s="46"/>
      <c r="C40" s="46"/>
      <c r="E40" s="3" t="str">
        <f aca="1">IF(D40,DATEDIF(DATE(YEAR(D40),12,31),TODAY(),"y")+1,"")</f>
        <v/>
      </c>
      <c r="F40" s="46"/>
      <c r="G40" s="46"/>
      <c r="H40" s="46"/>
      <c r="J40" s="46"/>
      <c r="K40" s="46"/>
      <c r="L40" s="47"/>
    </row>
    <row r="41" spans="1:12" ht="19.50" customHeight="1">
      <c r="A41" s="3" t="n">
        <v>40</v>
      </c>
      <c r="B41" s="46"/>
      <c r="C41" s="46"/>
      <c r="E41" s="3" t="str">
        <f aca="1">IF(D41,DATEDIF(DATE(YEAR(D41),12,31),TODAY(),"y")+1,"")</f>
        <v/>
      </c>
      <c r="F41" s="46"/>
      <c r="G41" s="46"/>
      <c r="H41" s="46"/>
      <c r="J41" s="46"/>
      <c r="K41" s="46"/>
      <c r="L41" s="47"/>
    </row>
    <row r="42" spans="1:12" ht="19.50" customHeight="1">
      <c r="A42" s="3" t="n">
        <v>41</v>
      </c>
      <c r="B42" s="46"/>
      <c r="C42" s="46"/>
      <c r="E42" s="3" t="str">
        <f aca="1">IF(D42,DATEDIF(DATE(YEAR(D42),12,31),TODAY(),"y")+1,"")</f>
        <v/>
      </c>
      <c r="F42" s="46"/>
      <c r="G42" s="46"/>
      <c r="H42" s="46"/>
      <c r="J42" s="46"/>
      <c r="K42" s="46"/>
      <c r="L42" s="47"/>
    </row>
    <row r="43" spans="1:12" ht="19.50" customHeight="1">
      <c r="A43" s="3" t="n">
        <v>42</v>
      </c>
      <c r="B43" s="46"/>
      <c r="C43" s="46"/>
      <c r="E43" s="3" t="str">
        <f aca="1">IF(D43,DATEDIF(DATE(YEAR(D43),12,31),TODAY(),"y")+1,"")</f>
        <v/>
      </c>
      <c r="F43" s="46"/>
      <c r="G43" s="46"/>
      <c r="H43" s="46"/>
      <c r="J43" s="46"/>
      <c r="K43" s="46"/>
      <c r="L43" s="47"/>
    </row>
    <row r="44" spans="1:12" ht="19.50" customHeight="1">
      <c r="A44" s="3" t="n">
        <v>43</v>
      </c>
      <c r="B44" s="46"/>
      <c r="C44" s="46"/>
      <c r="E44" s="3" t="str">
        <f aca="1">IF(D44,DATEDIF(DATE(YEAR(D44),12,31),TODAY(),"y")+1,"")</f>
        <v/>
      </c>
      <c r="F44" s="46"/>
      <c r="G44" s="46"/>
      <c r="H44" s="46"/>
      <c r="J44" s="46"/>
      <c r="K44" s="46"/>
      <c r="L44" s="47"/>
    </row>
    <row r="45" spans="1:12" ht="19.50" customHeight="1">
      <c r="A45" s="3" t="n">
        <v>44</v>
      </c>
      <c r="B45" s="46"/>
      <c r="C45" s="46"/>
      <c r="E45" s="3" t="str">
        <f aca="1">IF(D45,DATEDIF(DATE(YEAR(D45),12,31),TODAY(),"y")+1,"")</f>
        <v/>
      </c>
      <c r="F45" s="46"/>
      <c r="G45" s="46"/>
      <c r="H45" s="46"/>
      <c r="J45" s="46"/>
      <c r="K45" s="46"/>
      <c r="L45" s="47"/>
    </row>
    <row r="46" spans="1:12" ht="19.50" customHeight="1">
      <c r="A46" s="3" t="n">
        <v>45</v>
      </c>
      <c r="B46" s="46"/>
      <c r="C46" s="46"/>
      <c r="E46" s="3" t="str">
        <f aca="1">IF(D46,DATEDIF(DATE(YEAR(D46),12,31),TODAY(),"y")+1,"")</f>
        <v/>
      </c>
      <c r="F46" s="46"/>
      <c r="G46" s="46"/>
      <c r="H46" s="46"/>
      <c r="J46" s="46"/>
      <c r="K46" s="46"/>
      <c r="L46" s="47"/>
    </row>
    <row r="47" spans="1:12" ht="19.50" customHeight="1">
      <c r="A47" s="3" t="n">
        <v>46</v>
      </c>
      <c r="B47" s="46"/>
      <c r="C47" s="46"/>
      <c r="E47" s="3" t="str">
        <f aca="1">IF(D47,DATEDIF(DATE(YEAR(D47),12,31),TODAY(),"y")+1,"")</f>
        <v/>
      </c>
      <c r="F47" s="46"/>
      <c r="G47" s="46"/>
      <c r="H47" s="46"/>
      <c r="J47" s="46"/>
      <c r="K47" s="46"/>
      <c r="L47" s="47"/>
    </row>
    <row r="48" spans="1:12" ht="19.50" customHeight="1">
      <c r="A48" s="3" t="n">
        <v>47</v>
      </c>
      <c r="B48" s="46"/>
      <c r="C48" s="46"/>
      <c r="E48" s="3" t="str">
        <f aca="1">IF(D48,DATEDIF(DATE(YEAR(D48),12,31),TODAY(),"y")+1,"")</f>
        <v/>
      </c>
      <c r="F48" s="46"/>
      <c r="G48" s="46"/>
      <c r="H48" s="46"/>
      <c r="J48" s="46"/>
      <c r="K48" s="46"/>
      <c r="L48" s="47"/>
    </row>
    <row r="49" spans="1:12" ht="19.50" customHeight="1">
      <c r="A49" s="3" t="n">
        <v>48</v>
      </c>
      <c r="B49" s="46"/>
      <c r="C49" s="46"/>
      <c r="E49" s="3" t="str">
        <f aca="1">IF(D49,DATEDIF(DATE(YEAR(D49),12,31),TODAY(),"y")+1,"")</f>
        <v/>
      </c>
      <c r="F49" s="46"/>
      <c r="G49" s="46"/>
      <c r="H49" s="46"/>
      <c r="J49" s="46"/>
      <c r="K49" s="46"/>
      <c r="L49" s="47"/>
    </row>
    <row r="50" spans="1:12" ht="19.50" customHeight="1">
      <c r="A50" s="3" t="n">
        <v>49</v>
      </c>
      <c r="B50" s="46"/>
      <c r="C50" s="46"/>
      <c r="E50" s="3" t="str">
        <f aca="1">IF(D50,DATEDIF(DATE(YEAR(D50),12,31),TODAY(),"y")+1,"")</f>
        <v/>
      </c>
      <c r="F50" s="46"/>
      <c r="G50" s="46"/>
      <c r="H50" s="46"/>
      <c r="J50" s="46"/>
      <c r="K50" s="46"/>
      <c r="L50" s="47"/>
    </row>
    <row r="51" spans="1:12" ht="19.50" customHeight="1">
      <c r="A51" s="3" t="n">
        <v>50</v>
      </c>
      <c r="B51" s="46"/>
      <c r="C51" s="46"/>
      <c r="E51" s="3" t="str">
        <f aca="1">IF(D51,DATEDIF(DATE(YEAR(D51),12,31),TODAY(),"y")+1,"")</f>
        <v/>
      </c>
      <c r="F51" s="46"/>
      <c r="G51" s="46"/>
      <c r="H51" s="46"/>
      <c r="J51" s="46"/>
      <c r="K51" s="46"/>
      <c r="L51" s="47"/>
    </row>
    <row r="52" spans="1:12" ht="19.50" customHeight="1">
      <c r="A52" s="3" t="n">
        <v>51</v>
      </c>
      <c r="B52" s="46"/>
      <c r="C52" s="46"/>
      <c r="E52" s="3" t="str">
        <f aca="1">IF(D52,DATEDIF(DATE(YEAR(D52),12,31),TODAY(),"y")+1,"")</f>
        <v/>
      </c>
      <c r="F52" s="46"/>
      <c r="G52" s="46"/>
      <c r="H52" s="46"/>
      <c r="J52" s="46"/>
      <c r="K52" s="46"/>
      <c r="L52" s="47"/>
    </row>
    <row r="53" spans="1:12" ht="19.50" customHeight="1">
      <c r="A53" s="3" t="n">
        <v>52</v>
      </c>
      <c r="B53" s="46"/>
      <c r="C53" s="46"/>
      <c r="E53" s="3" t="str">
        <f aca="1">IF(D53,DATEDIF(DATE(YEAR(D53),12,31),TODAY(),"y")+1,"")</f>
        <v/>
      </c>
      <c r="F53" s="46"/>
      <c r="G53" s="46"/>
      <c r="H53" s="46"/>
      <c r="J53" s="46"/>
      <c r="K53" s="46"/>
      <c r="L53" s="47"/>
    </row>
    <row r="54" spans="1:12" ht="19.50" customHeight="1">
      <c r="A54" s="3" t="n">
        <v>53</v>
      </c>
      <c r="B54" s="46"/>
      <c r="C54" s="46"/>
      <c r="E54" s="3" t="str">
        <f aca="1">IF(D54,DATEDIF(DATE(YEAR(D54),12,31),TODAY(),"y")+1,"")</f>
        <v/>
      </c>
      <c r="F54" s="46"/>
      <c r="G54" s="46"/>
      <c r="H54" s="46"/>
      <c r="J54" s="46"/>
      <c r="K54" s="46"/>
      <c r="L54" s="47"/>
    </row>
    <row r="55" spans="1:12" ht="19.50" customHeight="1">
      <c r="A55" s="3" t="n">
        <v>54</v>
      </c>
      <c r="B55" s="46"/>
      <c r="C55" s="46"/>
      <c r="E55" s="3" t="str">
        <f aca="1">IF(D55,DATEDIF(DATE(YEAR(D55),12,31),TODAY(),"y")+1,"")</f>
        <v/>
      </c>
      <c r="F55" s="46"/>
      <c r="G55" s="46"/>
      <c r="H55" s="46"/>
      <c r="J55" s="46"/>
      <c r="K55" s="46"/>
      <c r="L55" s="47"/>
    </row>
    <row r="56" spans="1:12" ht="19.50" customHeight="1">
      <c r="A56" s="3" t="n">
        <v>55</v>
      </c>
      <c r="B56" s="46"/>
      <c r="C56" s="46"/>
      <c r="E56" s="3" t="str">
        <f aca="1">IF(D56,DATEDIF(DATE(YEAR(D56),12,31),TODAY(),"y")+1,"")</f>
        <v/>
      </c>
      <c r="F56" s="46"/>
      <c r="G56" s="46"/>
      <c r="H56" s="46"/>
      <c r="J56" s="46"/>
      <c r="K56" s="46"/>
      <c r="L56" s="47"/>
    </row>
    <row r="57" spans="1:12" ht="19.50" customHeight="1">
      <c r="A57" s="3" t="n">
        <v>56</v>
      </c>
      <c r="B57" s="46"/>
      <c r="C57" s="46"/>
      <c r="E57" s="3" t="str">
        <f aca="1">IF(D57,DATEDIF(DATE(YEAR(D57),12,31),TODAY(),"y")+1,"")</f>
        <v/>
      </c>
      <c r="F57" s="46"/>
      <c r="G57" s="46"/>
      <c r="H57" s="46"/>
      <c r="J57" s="46"/>
      <c r="K57" s="46"/>
      <c r="L57" s="47"/>
    </row>
    <row r="58" spans="1:12" ht="19.50" customHeight="1">
      <c r="A58" s="3" t="n">
        <v>57</v>
      </c>
      <c r="B58" s="46"/>
      <c r="C58" s="46"/>
      <c r="E58" s="3" t="str">
        <f aca="1">IF(D58,DATEDIF(DATE(YEAR(D58),12,31),TODAY(),"y")+1,"")</f>
        <v/>
      </c>
      <c r="F58" s="46"/>
      <c r="G58" s="46"/>
      <c r="H58" s="46"/>
      <c r="J58" s="46"/>
      <c r="K58" s="46"/>
      <c r="L58" s="47"/>
    </row>
    <row r="59" spans="1:12" ht="19.50" customHeight="1">
      <c r="A59" s="3" t="n">
        <v>58</v>
      </c>
      <c r="B59" s="46"/>
      <c r="C59" s="46"/>
      <c r="E59" s="3" t="str">
        <f aca="1">IF(D59,DATEDIF(DATE(YEAR(D59),12,31),TODAY(),"y")+1,"")</f>
        <v/>
      </c>
      <c r="F59" s="46"/>
      <c r="G59" s="46"/>
      <c r="H59" s="46"/>
      <c r="J59" s="46"/>
      <c r="K59" s="46"/>
      <c r="L59" s="47"/>
    </row>
    <row r="60" spans="1:12" ht="19.50" customHeight="1">
      <c r="A60" s="3" t="n">
        <v>59</v>
      </c>
      <c r="B60" s="46"/>
      <c r="C60" s="46"/>
      <c r="E60" s="3" t="str">
        <f aca="1">IF(D60,DATEDIF(DATE(YEAR(D60),12,31),TODAY(),"y")+1,"")</f>
        <v/>
      </c>
      <c r="F60" s="46"/>
      <c r="G60" s="46"/>
      <c r="H60" s="46"/>
      <c r="J60" s="46"/>
      <c r="K60" s="46"/>
      <c r="L60" s="47"/>
    </row>
    <row r="61" spans="1:12" ht="19.50" customHeight="1">
      <c r="A61" s="3" t="n">
        <v>60</v>
      </c>
      <c r="B61" s="46"/>
      <c r="C61" s="46"/>
      <c r="E61" s="3" t="str">
        <f aca="1">IF(D61,DATEDIF(DATE(YEAR(D61),12,31),TODAY(),"y")+1,"")</f>
        <v/>
      </c>
      <c r="F61" s="46"/>
      <c r="G61" s="46"/>
      <c r="H61" s="46"/>
      <c r="J61" s="46"/>
      <c r="K61" s="46"/>
      <c r="L61" s="47"/>
    </row>
    <row r="62" spans="1:12" ht="19.50" customHeight="1">
      <c r="A62" s="3" t="n">
        <v>61</v>
      </c>
      <c r="B62" s="46"/>
      <c r="C62" s="46"/>
      <c r="E62" s="3" t="str">
        <f aca="1">IF(D62,DATEDIF(DATE(YEAR(D62),12,31),TODAY(),"y")+1,"")</f>
        <v/>
      </c>
      <c r="F62" s="46"/>
      <c r="G62" s="46"/>
      <c r="H62" s="46"/>
      <c r="J62" s="46"/>
      <c r="K62" s="46"/>
      <c r="L62" s="47"/>
    </row>
    <row r="63" spans="1:12" ht="19.50" customHeight="1">
      <c r="A63" s="3" t="n">
        <v>62</v>
      </c>
      <c r="B63" s="46"/>
      <c r="C63" s="46"/>
      <c r="E63" s="3" t="str">
        <f aca="1">IF(D63,DATEDIF(DATE(YEAR(D63),12,31),TODAY(),"y")+1,"")</f>
        <v/>
      </c>
      <c r="F63" s="46"/>
      <c r="G63" s="46"/>
      <c r="H63" s="46"/>
      <c r="J63" s="46"/>
      <c r="K63" s="46"/>
      <c r="L63" s="47"/>
    </row>
    <row r="64" spans="1:12" ht="19.50" customHeight="1">
      <c r="A64" s="3" t="n">
        <v>63</v>
      </c>
      <c r="B64" s="46"/>
      <c r="C64" s="46"/>
      <c r="E64" s="3" t="str">
        <f aca="1">IF(D64,DATEDIF(DATE(YEAR(D64),12,31),TODAY(),"y")+1,"")</f>
        <v/>
      </c>
      <c r="F64" s="46"/>
      <c r="G64" s="46"/>
      <c r="H64" s="46"/>
      <c r="J64" s="46"/>
      <c r="K64" s="46"/>
      <c r="L64" s="47"/>
    </row>
    <row r="65" spans="1:12" ht="19.50" customHeight="1">
      <c r="A65" s="3" t="n">
        <v>64</v>
      </c>
      <c r="B65" s="46"/>
      <c r="C65" s="46"/>
      <c r="E65" s="3" t="str">
        <f aca="1">IF(D65,DATEDIF(DATE(YEAR(D65),12,31),TODAY(),"y")+1,"")</f>
        <v/>
      </c>
      <c r="F65" s="46"/>
      <c r="G65" s="46"/>
      <c r="H65" s="46"/>
      <c r="J65" s="46"/>
      <c r="K65" s="46"/>
      <c r="L65" s="47"/>
    </row>
    <row r="66" spans="1:12" ht="19.50" customHeight="1">
      <c r="A66" s="3" t="n">
        <v>65</v>
      </c>
      <c r="B66" s="46"/>
      <c r="C66" s="46"/>
      <c r="E66" s="3" t="str">
        <f aca="1">IF(D66,DATEDIF(DATE(YEAR(D66),12,31),TODAY(),"y")+1,"")</f>
        <v/>
      </c>
      <c r="F66" s="46"/>
      <c r="G66" s="46"/>
      <c r="H66" s="46"/>
      <c r="J66" s="46"/>
      <c r="K66" s="46"/>
      <c r="L66" s="47"/>
    </row>
    <row r="67" spans="1:12" ht="19.50" customHeight="1">
      <c r="A67" s="3" t="n">
        <v>66</v>
      </c>
      <c r="B67" s="46"/>
      <c r="C67" s="46"/>
      <c r="E67" s="3" t="str">
        <f aca="1">IF(D67,DATEDIF(DATE(YEAR(D67),12,31),TODAY(),"y")+1,"")</f>
        <v/>
      </c>
      <c r="F67" s="46"/>
      <c r="G67" s="46"/>
      <c r="H67" s="46"/>
      <c r="J67" s="46"/>
      <c r="K67" s="46"/>
      <c r="L67" s="47"/>
    </row>
    <row r="68" spans="1:12" ht="19.50" customHeight="1">
      <c r="A68" s="3" t="n">
        <v>67</v>
      </c>
      <c r="B68" s="46"/>
      <c r="C68" s="46"/>
      <c r="E68" s="3" t="str">
        <f aca="1">IF(D68,DATEDIF(DATE(YEAR(D68),12,31),TODAY(),"y")+1,"")</f>
        <v/>
      </c>
      <c r="F68" s="46"/>
      <c r="G68" s="46"/>
      <c r="H68" s="46"/>
      <c r="J68" s="46"/>
      <c r="K68" s="46"/>
      <c r="L68" s="47"/>
    </row>
    <row r="69" spans="1:12" ht="19.50" customHeight="1">
      <c r="A69" s="3" t="n">
        <v>68</v>
      </c>
      <c r="B69" s="46"/>
      <c r="C69" s="46"/>
      <c r="E69" s="3" t="str">
        <f aca="1">IF(D69,DATEDIF(DATE(YEAR(D69),12,31),TODAY(),"y")+1,"")</f>
        <v/>
      </c>
      <c r="F69" s="46"/>
      <c r="G69" s="46"/>
      <c r="H69" s="46"/>
      <c r="J69" s="46"/>
      <c r="K69" s="46"/>
      <c r="L69" s="47"/>
    </row>
    <row r="70" spans="1:12" ht="19.50" customHeight="1">
      <c r="A70" s="3" t="n">
        <v>69</v>
      </c>
      <c r="B70" s="46"/>
      <c r="C70" s="46"/>
      <c r="E70" s="3" t="str">
        <f aca="1">IF(D70,DATEDIF(DATE(YEAR(D70),12,31),TODAY(),"y")+1,"")</f>
        <v/>
      </c>
      <c r="F70" s="46"/>
      <c r="G70" s="46"/>
      <c r="H70" s="46"/>
      <c r="J70" s="46"/>
      <c r="K70" s="46"/>
      <c r="L70" s="47"/>
    </row>
    <row r="71" spans="1:12" ht="19.50" customHeight="1">
      <c r="A71" s="3" t="n">
        <v>70</v>
      </c>
      <c r="B71" s="46"/>
      <c r="C71" s="46"/>
      <c r="E71" s="3" t="str">
        <f aca="1">IF(D71,DATEDIF(DATE(YEAR(D71),12,31),TODAY(),"y")+1,"")</f>
        <v/>
      </c>
      <c r="F71" s="46"/>
      <c r="G71" s="46"/>
      <c r="H71" s="46"/>
      <c r="J71" s="46"/>
      <c r="K71" s="46"/>
      <c r="L71" s="47"/>
    </row>
    <row r="72" spans="1:12" ht="19.50" customHeight="1">
      <c r="A72" s="3" t="n">
        <v>71</v>
      </c>
      <c r="B72" s="46"/>
      <c r="C72" s="46"/>
      <c r="E72" s="3" t="str">
        <f aca="1">IF(D72,DATEDIF(DATE(YEAR(D72),12,31),TODAY(),"y")+1,"")</f>
        <v/>
      </c>
      <c r="F72" s="46"/>
      <c r="G72" s="46"/>
      <c r="H72" s="46"/>
      <c r="J72" s="46"/>
      <c r="K72" s="46"/>
      <c r="L72" s="47"/>
    </row>
    <row r="73" spans="1:12" ht="19.50" customHeight="1">
      <c r="A73" s="3" t="n">
        <v>72</v>
      </c>
      <c r="B73" s="46"/>
      <c r="C73" s="46"/>
      <c r="E73" s="3" t="str">
        <f aca="1">IF(D73,DATEDIF(DATE(YEAR(D73),12,31),TODAY(),"y")+1,"")</f>
        <v/>
      </c>
      <c r="F73" s="46"/>
      <c r="G73" s="46"/>
      <c r="H73" s="46"/>
      <c r="J73" s="46"/>
      <c r="K73" s="46"/>
      <c r="L73" s="47"/>
    </row>
    <row r="74" spans="1:12" ht="19.50" customHeight="1">
      <c r="A74" s="3" t="n">
        <v>73</v>
      </c>
      <c r="B74" s="46"/>
      <c r="C74" s="46"/>
      <c r="E74" s="3" t="str">
        <f aca="1">IF(D74,DATEDIF(DATE(YEAR(D74),12,31),TODAY(),"y")+1,"")</f>
        <v/>
      </c>
      <c r="F74" s="46"/>
      <c r="G74" s="46"/>
      <c r="H74" s="46"/>
      <c r="J74" s="46"/>
      <c r="K74" s="46"/>
      <c r="L74" s="47"/>
    </row>
    <row r="75" spans="1:12" ht="19.50" customHeight="1">
      <c r="A75" s="3" t="n">
        <v>74</v>
      </c>
      <c r="B75" s="46"/>
      <c r="C75" s="46"/>
      <c r="E75" s="3" t="str">
        <f aca="1">IF(D75,DATEDIF(DATE(YEAR(D75),12,31),TODAY(),"y")+1,"")</f>
        <v/>
      </c>
      <c r="F75" s="46"/>
      <c r="G75" s="46"/>
      <c r="H75" s="46"/>
      <c r="J75" s="46"/>
      <c r="K75" s="46"/>
      <c r="L75" s="47"/>
    </row>
    <row r="76" spans="1:12" ht="19.50" customHeight="1">
      <c r="A76" s="3" t="n">
        <v>75</v>
      </c>
      <c r="B76" s="46"/>
      <c r="C76" s="46"/>
      <c r="E76" s="3" t="str">
        <f aca="1">IF(D76,DATEDIF(DATE(YEAR(D76),12,31),TODAY(),"y")+1,"")</f>
        <v/>
      </c>
      <c r="F76" s="46"/>
      <c r="G76" s="46"/>
      <c r="H76" s="46"/>
      <c r="J76" s="46"/>
      <c r="K76" s="46"/>
      <c r="L76" s="47"/>
    </row>
    <row r="77" spans="1:12" ht="19.50" customHeight="1">
      <c r="A77" s="3" t="n">
        <v>76</v>
      </c>
      <c r="B77" s="46"/>
      <c r="C77" s="46"/>
      <c r="E77" s="3" t="str">
        <f aca="1">IF(D77,DATEDIF(DATE(YEAR(D77),12,31),TODAY(),"y")+1,"")</f>
        <v/>
      </c>
      <c r="F77" s="46"/>
      <c r="G77" s="46"/>
      <c r="H77" s="46"/>
      <c r="J77" s="46"/>
      <c r="K77" s="46"/>
      <c r="L77" s="47"/>
    </row>
    <row r="78" spans="1:12" ht="19.50" customHeight="1">
      <c r="A78" s="3" t="n">
        <v>77</v>
      </c>
      <c r="B78" s="46"/>
      <c r="C78" s="46"/>
      <c r="E78" s="3" t="str">
        <f aca="1">IF(D78,DATEDIF(DATE(YEAR(D78),12,31),TODAY(),"y")+1,"")</f>
        <v/>
      </c>
      <c r="F78" s="46"/>
      <c r="G78" s="46"/>
      <c r="H78" s="46"/>
      <c r="J78" s="46"/>
      <c r="K78" s="46"/>
      <c r="L78" s="47"/>
    </row>
    <row r="79" spans="1:12" ht="19.50" customHeight="1">
      <c r="A79" s="3" t="n">
        <v>78</v>
      </c>
      <c r="B79" s="46"/>
      <c r="C79" s="46"/>
      <c r="E79" s="3" t="str">
        <f aca="1">IF(D79,DATEDIF(DATE(YEAR(D79),12,31),TODAY(),"y")+1,"")</f>
        <v/>
      </c>
      <c r="F79" s="46"/>
      <c r="G79" s="46"/>
      <c r="H79" s="46"/>
      <c r="J79" s="46"/>
      <c r="K79" s="46"/>
      <c r="L79" s="47"/>
    </row>
    <row r="80" spans="1:12" ht="19.50" customHeight="1">
      <c r="A80" s="3" t="n">
        <v>79</v>
      </c>
      <c r="B80" s="46"/>
      <c r="C80" s="46"/>
      <c r="E80" s="3" t="str">
        <f aca="1">IF(D80,DATEDIF(DATE(YEAR(D80),12,31),TODAY(),"y")+1,"")</f>
        <v/>
      </c>
      <c r="F80" s="46"/>
      <c r="G80" s="46"/>
      <c r="H80" s="46"/>
      <c r="J80" s="46"/>
      <c r="K80" s="46"/>
      <c r="L80" s="47"/>
    </row>
    <row r="81" spans="1:12" ht="19.50" customHeight="1">
      <c r="A81" s="3" t="n">
        <v>80</v>
      </c>
      <c r="B81" s="46"/>
      <c r="C81" s="46"/>
      <c r="E81" s="3" t="str">
        <f aca="1">IF(D81,DATEDIF(DATE(YEAR(D81),12,31),TODAY(),"y")+1,"")</f>
        <v/>
      </c>
      <c r="F81" s="46"/>
      <c r="G81" s="46"/>
      <c r="H81" s="46"/>
      <c r="J81" s="46"/>
      <c r="K81" s="46"/>
      <c r="L81" s="47"/>
    </row>
    <row r="82" spans="1:12" ht="19.50" customHeight="1">
      <c r="A82" s="3" t="n">
        <v>81</v>
      </c>
      <c r="B82" s="46"/>
      <c r="C82" s="46"/>
      <c r="E82" s="3" t="str">
        <f aca="1">IF(D82,DATEDIF(DATE(YEAR(D82),12,31),TODAY(),"y")+1,"")</f>
        <v/>
      </c>
      <c r="F82" s="46"/>
      <c r="G82" s="46"/>
      <c r="H82" s="46"/>
      <c r="J82" s="46"/>
      <c r="K82" s="46"/>
      <c r="L82" s="47"/>
    </row>
    <row r="83" spans="1:12" ht="19.50" customHeight="1">
      <c r="A83" s="3" t="n">
        <v>82</v>
      </c>
      <c r="B83" s="46"/>
      <c r="C83" s="46"/>
      <c r="E83" s="3" t="str">
        <f aca="1">IF(D83,DATEDIF(DATE(YEAR(D83),12,31),TODAY(),"y")+1,"")</f>
        <v/>
      </c>
      <c r="F83" s="46"/>
      <c r="G83" s="46"/>
      <c r="H83" s="46"/>
      <c r="J83" s="46"/>
      <c r="K83" s="46"/>
      <c r="L83" s="47"/>
    </row>
    <row r="84" spans="1:12" ht="19.50" customHeight="1">
      <c r="A84" s="3" t="n">
        <v>83</v>
      </c>
      <c r="B84" s="46"/>
      <c r="C84" s="46"/>
      <c r="E84" s="3" t="str">
        <f aca="1">IF(D84,DATEDIF(DATE(YEAR(D84),12,31),TODAY(),"y")+1,"")</f>
        <v/>
      </c>
      <c r="F84" s="46"/>
      <c r="G84" s="46"/>
      <c r="H84" s="46"/>
      <c r="J84" s="46"/>
      <c r="K84" s="46"/>
      <c r="L84" s="47"/>
    </row>
    <row r="85" spans="1:12" ht="19.50" customHeight="1">
      <c r="A85" s="3" t="n">
        <v>84</v>
      </c>
      <c r="B85" s="46"/>
      <c r="C85" s="46"/>
      <c r="E85" s="3" t="str">
        <f aca="1">IF(D85,DATEDIF(DATE(YEAR(D85),12,31),TODAY(),"y")+1,"")</f>
        <v/>
      </c>
      <c r="F85" s="46"/>
      <c r="G85" s="46"/>
      <c r="H85" s="46"/>
      <c r="J85" s="46"/>
      <c r="K85" s="46"/>
      <c r="L85" s="47"/>
    </row>
    <row r="86" spans="1:12" ht="19.50" customHeight="1">
      <c r="A86" s="3" t="n">
        <v>85</v>
      </c>
      <c r="B86" s="46"/>
      <c r="C86" s="46"/>
      <c r="E86" s="3" t="str">
        <f aca="1">IF(D86,DATEDIF(DATE(YEAR(D86),12,31),TODAY(),"y")+1,"")</f>
        <v/>
      </c>
      <c r="F86" s="46"/>
      <c r="G86" s="46"/>
      <c r="H86" s="46"/>
      <c r="J86" s="46"/>
      <c r="K86" s="46"/>
      <c r="L86" s="47"/>
    </row>
    <row r="87" spans="1:12" ht="19.50" customHeight="1">
      <c r="A87" s="3" t="n">
        <v>86</v>
      </c>
      <c r="B87" s="46"/>
      <c r="C87" s="46"/>
      <c r="E87" s="3" t="str">
        <f aca="1">IF(D87,DATEDIF(DATE(YEAR(D87),12,31),TODAY(),"y")+1,"")</f>
        <v/>
      </c>
      <c r="F87" s="46"/>
      <c r="G87" s="46"/>
      <c r="H87" s="46"/>
      <c r="J87" s="46"/>
      <c r="K87" s="46"/>
      <c r="L87" s="47"/>
    </row>
    <row r="88" spans="1:12" ht="19.50" customHeight="1">
      <c r="A88" s="3" t="n">
        <v>87</v>
      </c>
      <c r="B88" s="46"/>
      <c r="C88" s="46"/>
      <c r="E88" s="3" t="str">
        <f aca="1">IF(D88,DATEDIF(DATE(YEAR(D88),12,31),TODAY(),"y")+1,"")</f>
        <v/>
      </c>
      <c r="F88" s="46"/>
      <c r="G88" s="46"/>
      <c r="H88" s="46"/>
      <c r="J88" s="46"/>
      <c r="K88" s="46"/>
      <c r="L88" s="47"/>
    </row>
    <row r="89" spans="1:12" ht="19.50" customHeight="1">
      <c r="A89" s="3" t="n">
        <v>88</v>
      </c>
      <c r="B89" s="46"/>
      <c r="C89" s="46"/>
      <c r="E89" s="3" t="str">
        <f aca="1">IF(D89,DATEDIF(DATE(YEAR(D89),12,31),TODAY(),"y")+1,"")</f>
        <v/>
      </c>
      <c r="F89" s="46"/>
      <c r="G89" s="46"/>
      <c r="H89" s="46"/>
      <c r="J89" s="46"/>
      <c r="K89" s="46"/>
      <c r="L89" s="47"/>
    </row>
    <row r="90" spans="1:12" ht="19.50" customHeight="1">
      <c r="A90" s="3" t="n">
        <v>89</v>
      </c>
      <c r="B90" s="46"/>
      <c r="C90" s="46"/>
      <c r="E90" s="3" t="str">
        <f aca="1">IF(D90,DATEDIF(DATE(YEAR(D90),12,31),TODAY(),"y")+1,"")</f>
        <v/>
      </c>
      <c r="F90" s="46"/>
      <c r="G90" s="46"/>
      <c r="H90" s="46"/>
      <c r="J90" s="46"/>
      <c r="K90" s="46"/>
      <c r="L90" s="47"/>
    </row>
    <row r="91" spans="1:12" ht="19.50" customHeight="1">
      <c r="A91" s="3" t="n">
        <v>90</v>
      </c>
      <c r="B91" s="46"/>
      <c r="C91" s="46"/>
      <c r="E91" s="3" t="str">
        <f aca="1">IF(D91,DATEDIF(DATE(YEAR(D91),12,31),TODAY(),"y")+1,"")</f>
        <v/>
      </c>
      <c r="F91" s="46"/>
      <c r="G91" s="46"/>
      <c r="H91" s="46"/>
      <c r="J91" s="46"/>
      <c r="K91" s="46"/>
      <c r="L91" s="47"/>
    </row>
    <row r="92" spans="1:12" ht="19.50" customHeight="1">
      <c r="A92" s="3" t="n">
        <v>91</v>
      </c>
      <c r="B92" s="46"/>
      <c r="C92" s="46"/>
      <c r="E92" s="3" t="str">
        <f aca="1">IF(D92,DATEDIF(DATE(YEAR(D92),12,31),TODAY(),"y")+1,"")</f>
        <v/>
      </c>
      <c r="F92" s="46"/>
      <c r="G92" s="46"/>
      <c r="H92" s="46"/>
      <c r="J92" s="46"/>
      <c r="K92" s="46"/>
      <c r="L92" s="47"/>
    </row>
    <row r="93" spans="1:5" ht="19.50" customHeight="1">
      <c r="A93" s="3" t="n">
        <v>92</v>
      </c>
      <c r="E93" s="3" t="str">
        <f aca="1">IF(D93,DATEDIF(DATE(YEAR(D93),12,31),TODAY(),"y")+1,"")</f>
        <v/>
      </c>
    </row>
    <row r="94" spans="1:5" ht="19.50" customHeight="1">
      <c r="A94" s="3" t="n">
        <v>93</v>
      </c>
      <c r="E94" s="3" t="str">
        <f aca="1">IF(D94,DATEDIF(DATE(YEAR(D94),12,31),TODAY(),"y")+1,"")</f>
        <v/>
      </c>
    </row>
    <row r="95" spans="1:5" ht="19.50" customHeight="1">
      <c r="A95" s="3" t="n">
        <v>94</v>
      </c>
      <c r="E95" s="3" t="str">
        <f aca="1">IF(D95,DATEDIF(DATE(YEAR(D95),12,31),TODAY(),"y")+1,"")</f>
        <v/>
      </c>
    </row>
    <row r="96" spans="1:5" ht="19.50" customHeight="1">
      <c r="A96" s="3" t="n">
        <v>95</v>
      </c>
      <c r="E96" s="3" t="str">
        <f aca="1">IF(D96,DATEDIF(DATE(YEAR(D96),12,31),TODAY(),"y")+1,"")</f>
        <v/>
      </c>
    </row>
    <row r="97" spans="1:5" ht="19.50" customHeight="1">
      <c r="A97" s="3" t="n">
        <v>96</v>
      </c>
      <c r="E97" s="3" t="str">
        <f aca="1">IF(D97,DATEDIF(DATE(YEAR(D97),12,31),TODAY(),"y")+1,"")</f>
        <v/>
      </c>
    </row>
    <row r="98" spans="1:5" ht="19.50" customHeight="1">
      <c r="A98" s="3" t="n">
        <v>97</v>
      </c>
      <c r="E98" s="3" t="str">
        <f aca="1">IF(D98,DATEDIF(DATE(YEAR(D98),12,31),TODAY(),"y")+1,"")</f>
        <v/>
      </c>
    </row>
    <row r="99" spans="1:5" ht="19.50" customHeight="1">
      <c r="A99" s="3" t="n">
        <v>98</v>
      </c>
      <c r="E99" s="3" t="str">
        <f aca="1">IF(D99,DATEDIF(DATE(YEAR(D99),12,31),TODAY(),"y")+1,"")</f>
        <v/>
      </c>
    </row>
    <row r="100" spans="1:5" ht="19.50" customHeight="1">
      <c r="A100" s="3" t="n">
        <v>99</v>
      </c>
      <c r="E100" s="3" t="str">
        <f aca="1">IF(D100,DATEDIF(DATE(YEAR(D100),12,31),TODAY(),"y")+1,"")</f>
        <v/>
      </c>
    </row>
    <row r="101" spans="1:5" ht="19.50" customHeight="1">
      <c r="A101" s="3" t="n">
        <v>100</v>
      </c>
      <c r="E101" s="3" t="str">
        <f aca="1">IF(D101,DATEDIF(DATE(YEAR(D101),12,31),TODAY(),"y")+1,"")</f>
        <v/>
      </c>
    </row>
    <row r="102" spans="1:5" ht="19.50" customHeight="1">
      <c r="A102" s="3" t="n">
        <v>101</v>
      </c>
      <c r="E102" s="3" t="str">
        <f aca="1">IF(D102,DATEDIF(DATE(YEAR(D102),12,31),TODAY(),"y")+1,"")</f>
        <v/>
      </c>
    </row>
    <row r="103" spans="1:5" ht="19.50" customHeight="1">
      <c r="A103" s="3" t="n">
        <v>102</v>
      </c>
      <c r="E103" s="3" t="str">
        <f aca="1">IF(D103,DATEDIF(DATE(YEAR(D103),12,31),TODAY(),"y")+1,"")</f>
        <v/>
      </c>
    </row>
    <row r="104" spans="1:5" ht="19.50" customHeight="1">
      <c r="A104" s="3" t="n">
        <v>103</v>
      </c>
      <c r="E104" s="3" t="str">
        <f aca="1">IF(D104,DATEDIF(DATE(YEAR(D104),12,31),TODAY(),"y")+1,"")</f>
        <v/>
      </c>
    </row>
    <row r="105" spans="1:5" ht="19.50" customHeight="1">
      <c r="A105" s="3" t="n">
        <v>104</v>
      </c>
      <c r="E105" s="3" t="str">
        <f aca="1">IF(D105,DATEDIF(DATE(YEAR(D105),12,31),TODAY(),"y")+1,"")</f>
        <v/>
      </c>
    </row>
    <row r="106" spans="1:5" ht="19.50" customHeight="1">
      <c r="A106" s="3" t="n">
        <v>105</v>
      </c>
      <c r="E106" s="3" t="str">
        <f aca="1">IF(D106,DATEDIF(DATE(YEAR(D106),12,31),TODAY(),"y")+1,"")</f>
        <v/>
      </c>
    </row>
    <row r="107" spans="1:5" ht="19.50" customHeight="1">
      <c r="A107" s="3" t="n">
        <v>106</v>
      </c>
      <c r="E107" s="3" t="str">
        <f aca="1">IF(D107,DATEDIF(DATE(YEAR(D107),12,31),TODAY(),"y")+1,"")</f>
        <v/>
      </c>
    </row>
    <row r="108" spans="1:5" ht="19.50" customHeight="1">
      <c r="A108" s="3" t="n">
        <v>107</v>
      </c>
      <c r="E108" s="3" t="str">
        <f aca="1">IF(D108,DATEDIF(DATE(YEAR(D108),12,31),TODAY(),"y")+1,"")</f>
        <v/>
      </c>
    </row>
    <row r="109" spans="1:5" ht="19.50" customHeight="1">
      <c r="A109" s="3" t="n">
        <v>108</v>
      </c>
      <c r="E109" s="3" t="str">
        <f aca="1">IF(D109,DATEDIF(DATE(YEAR(D109),12,31),TODAY(),"y")+1,"")</f>
        <v/>
      </c>
    </row>
  </sheetData>
  <autoFilter ref="A1:L109">
    <sortState ref="J2:J109">
      <sortCondition ref="J1:J109"/>
    </sortState>
  </autoFilter>
  <conditionalFormatting sqref="K1 K93:K1048576">
    <cfRule type="containsText" dxfId="0" priority="1" operator="containsText" text="Blue">
      <formula>NOT(ISERROR(SEARCH("Blue", K1)))</formula>
    </cfRule>
  </conditionalFormatting>
  <conditionalFormatting sqref="K1 K93:K1048576">
    <cfRule type="containsText" dxfId="1" priority="2" operator="containsText" text="Red">
      <formula>NOT(ISERROR(SEARCH("Red", K1)))</formula>
    </cfRule>
  </conditionalFormatting>
  <printOptions>
    <extLst>
      <ext uri="smNativeData">
        <pm:pageFlags xmlns:pm="smNativeData" id="1740777828" printRowHead="0" printColHead="0" printHeadLine="0" printFootLine="0" autoHeightHeader="0" autoHeightFooter="0" fitToPageBoth="0"/>
      </ext>
    </extLst>
  </printOptions>
  <pageMargins left="0.787500" right="0.787500" top="0.787500" bottom="0.787500" header="0.393750" footer="0.393750"/>
  <pageSetup paperSize="9" fitToWidth="0" fitToHeight="1" pageOrder="overThenDown"/>
  <headerFooter>
    <extLst>
      <ext uri="smNativeData">
        <pm:header xmlns:pm="smNativeData" id="1740777828" l="56" r="56" t="56" b="56" borderId="0" fillId="0" vertical="0"/>
        <pm:footer xmlns:pm="smNativeData" id="1740777828" l="56" r="56" t="56" b="56" borderId="0" fillId="0" vertical="2"/>
        <pm:paperBin xmlns:pm="smNativeData" id="1740777828" Id="0" type="0" value="0"/>
        <pm:paperBin xmlns:pm="smNativeData" id="1740777828" Id="1" type="0" value="0"/>
      </ext>
    </extLst>
  </headerFooter>
  <extLst>
    <ext uri="smNativeData">
      <pm:sheetPrefs xmlns:pm="smNativeData" day="1740777828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K130"/>
  <sheetViews>
    <sheetView view="normal" workbookViewId="0">
      <selection activeCell="C8" sqref="C8"/>
    </sheetView>
  </sheetViews>
  <sheetFormatPr defaultRowHeight="16.60"/>
  <cols>
    <col min="1" max="1" width="7.622951" customWidth="1" style="3"/>
    <col min="2" max="2" width="7.877049" customWidth="1" style="3"/>
    <col min="3" max="3" width="21.377049" customWidth="1" style="3"/>
    <col min="4" max="4" width="6.622951" customWidth="1" style="3"/>
    <col min="5" max="5" width="19.377049" customWidth="1" style="3"/>
    <col min="6" max="6" width="6.622951" customWidth="1" style="3"/>
    <col min="7" max="7" width="9.000000" customWidth="1" style="3"/>
    <col min="8" max="8" width="10.877049" customWidth="1" style="3"/>
    <col min="9" max="9" width="22.942623" customWidth="1" style="52"/>
    <col min="10" max="10" width="12.713115" customWidth="1" style="3"/>
    <col min="11" max="16375" width="9.000000" customWidth="1" style="3"/>
  </cols>
  <sheetData>
    <row r="1" spans="1:11">
      <c r="A1" s="3" t="s">
        <v>26</v>
      </c>
      <c r="B1" s="29" t="s">
        <v>27</v>
      </c>
      <c r="C1" s="29" t="s">
        <v>28</v>
      </c>
      <c r="D1" s="29" t="s">
        <v>29</v>
      </c>
      <c r="E1" s="29" t="s">
        <v>30</v>
      </c>
      <c r="F1" s="29" t="s">
        <v>31</v>
      </c>
      <c r="G1" s="29" t="s">
        <v>32</v>
      </c>
      <c r="H1" s="29" t="s">
        <v>33</v>
      </c>
      <c r="I1" s="53" t="s">
        <v>34</v>
      </c>
      <c r="J1" s="54" t="s">
        <v>35</v>
      </c>
      <c r="K1" s="54" t="s">
        <v>36</v>
      </c>
    </row>
    <row r="2" spans="1:8">
      <c r="A2" s="4" t="n">
        <v>1</v>
      </c>
      <c r="B2" s="4">
        <f>VLOOKUP($A2,Entries!$A$2:$L$110,12,FALSE)</f>
        <v>1</v>
      </c>
      <c r="C2" s="4" t="str">
        <f>VLOOKUP($A2,Entries!$A$2:$L$110,2,FALSE)</f>
        <v>Jane Smith</v>
      </c>
      <c r="D2" s="4" t="str">
        <f>VLOOKUP($A2,Entries!$A$2:$L$110,3,FALSE)</f>
        <v>Female</v>
      </c>
      <c r="E2" s="4" t="str">
        <f>VLOOKUP($A2,Entries!$A$2:M$110,10,FALSE)</f>
        <v>WA Trad</v>
      </c>
      <c r="F2" s="5" t="str">
        <f>VLOOKUP($A2,Entries!$A$2:$L$110,11,FALSE)</f>
        <v>Blue</v>
      </c>
      <c r="G2" s="4"/>
      <c r="H2" s="4"/>
    </row>
    <row r="3" spans="1:8">
      <c r="A3" s="4" t="n">
        <v>2</v>
      </c>
      <c r="B3" s="4">
        <f>VLOOKUP($A3,Entries!$A$2:$L$110,12,FALSE)</f>
        <v>1</v>
      </c>
      <c r="C3" s="4" t="str">
        <f>VLOOKUP($A3,Entries!$A$2:$L$110,2,FALSE)</f>
        <v>Pat Jones</v>
      </c>
      <c r="D3" s="4" t="str">
        <f>VLOOKUP($A3,Entries!$A$2:$L$110,3,FALSE)</f>
        <v>Female</v>
      </c>
      <c r="E3" s="4" t="str">
        <f>VLOOKUP($A3,Entries!$A$2:M$110,10,FALSE)</f>
        <v>Barebow</v>
      </c>
      <c r="F3" s="5" t="str">
        <f>VLOOKUP($A3,Entries!$A$2:$L$110,11,FALSE)</f>
        <v>Blue</v>
      </c>
      <c r="G3" s="4"/>
      <c r="H3" s="4"/>
    </row>
    <row r="4" spans="1:8">
      <c r="A4" s="4" t="n">
        <v>3</v>
      </c>
      <c r="B4" s="4">
        <f>VLOOKUP($A4,Entries!$A$2:$L$110,12,FALSE)</f>
        <v>1</v>
      </c>
      <c r="C4" s="4" t="str">
        <f>VLOOKUP($A4,Entries!$A$2:$L$110,2,FALSE)</f>
        <v>John Brown</v>
      </c>
      <c r="D4" s="4" t="str">
        <f>VLOOKUP($A4,Entries!$A$2:$L$110,3,FALSE)</f>
        <v>Male</v>
      </c>
      <c r="E4" s="4" t="str">
        <f>VLOOKUP($A4,Entries!$A$2:M$110,10,FALSE)</f>
        <v>Barebow</v>
      </c>
      <c r="F4" s="5" t="str">
        <f>VLOOKUP($A4,Entries!$A$2:$L$110,11,FALSE)</f>
        <v>Blue</v>
      </c>
      <c r="G4" s="4"/>
      <c r="H4" s="4"/>
    </row>
    <row r="5" spans="1:8">
      <c r="A5" s="4" t="n">
        <v>4</v>
      </c>
      <c r="B5" s="4">
        <f>VLOOKUP($A5,Entries!$A$2:$L$110,12,FALSE)</f>
        <v>1</v>
      </c>
      <c r="C5" s="4" t="str">
        <f>VLOOKUP($A5,Entries!$A$2:$L$110,2,FALSE)</f>
        <v>Fred Bloggs</v>
      </c>
      <c r="D5" s="4" t="str">
        <f>VLOOKUP($A5,Entries!$A$2:$L$110,3,FALSE)</f>
        <v>Male</v>
      </c>
      <c r="E5" s="4" t="str">
        <f>VLOOKUP($A5,Entries!$A$2:M$110,10,FALSE)</f>
        <v>AFB</v>
      </c>
      <c r="F5" s="5" t="str">
        <f>VLOOKUP($A5,Entries!$A$2:$L$110,11,FALSE)</f>
        <v>Blue</v>
      </c>
      <c r="G5" s="4"/>
      <c r="H5" s="4"/>
    </row>
    <row r="6" spans="6:6">
      <c r="F6"/>
    </row>
    <row r="7" spans="1:8">
      <c r="A7" s="4" t="n">
        <v>5</v>
      </c>
      <c r="B7" s="4">
        <f>VLOOKUP($A7,Entries!$A$2:$L$110,12,FALSE)</f>
        <v>0</v>
      </c>
      <c r="C7" s="4">
        <f>VLOOKUP($A7,Entries!$A$2:$L$110,2,FALSE)</f>
        <v>0</v>
      </c>
      <c r="D7" s="4">
        <f>VLOOKUP($A7,Entries!$A$2:$L$110,3,FALSE)</f>
        <v>0</v>
      </c>
      <c r="E7" s="4">
        <f>VLOOKUP($A7,Entries!$A$2:M$110,10,FALSE)</f>
        <v>0</v>
      </c>
      <c r="F7" s="5">
        <f>VLOOKUP($A7,Entries!$A$2:$L$110,11,FALSE)</f>
        <v>0</v>
      </c>
      <c r="G7" s="4"/>
      <c r="H7" s="4"/>
    </row>
    <row r="8" spans="1:8">
      <c r="A8" s="4" t="n">
        <v>6</v>
      </c>
      <c r="B8" s="4">
        <f>VLOOKUP($A8,Entries!$A$2:$L$110,12,FALSE)</f>
        <v>0</v>
      </c>
      <c r="C8" s="4">
        <f>VLOOKUP($A8,Entries!$A$2:$L$110,2,FALSE)</f>
        <v>0</v>
      </c>
      <c r="D8" s="4">
        <f>VLOOKUP($A8,Entries!$A$2:$L$110,3,FALSE)</f>
        <v>0</v>
      </c>
      <c r="E8" s="4">
        <f>VLOOKUP($A8,Entries!$A$2:M$110,10,FALSE)</f>
        <v>0</v>
      </c>
      <c r="F8" s="5">
        <f>VLOOKUP($A8,Entries!$A$2:$L$110,11,FALSE)</f>
        <v>0</v>
      </c>
      <c r="G8" s="4"/>
      <c r="H8" s="4"/>
    </row>
    <row r="9" spans="1:8">
      <c r="A9" s="4" t="n">
        <v>7</v>
      </c>
      <c r="B9" s="4">
        <f>VLOOKUP($A9,Entries!$A$2:$L$110,12,FALSE)</f>
        <v>0</v>
      </c>
      <c r="C9" s="4">
        <f>VLOOKUP($A9,Entries!$A$2:$L$110,2,FALSE)</f>
        <v>0</v>
      </c>
      <c r="D9" s="4">
        <f>VLOOKUP($A9,Entries!$A$2:$L$110,3,FALSE)</f>
        <v>0</v>
      </c>
      <c r="E9" s="4">
        <f>VLOOKUP($A9,Entries!$A$2:M$110,10,FALSE)</f>
        <v>0</v>
      </c>
      <c r="F9" s="5">
        <f>VLOOKUP($A9,Entries!$A$2:$L$110,11,FALSE)</f>
        <v>0</v>
      </c>
      <c r="G9" s="4"/>
      <c r="H9" s="4"/>
    </row>
    <row r="10" spans="1:8">
      <c r="A10" s="4" t="n">
        <v>8</v>
      </c>
      <c r="B10" s="4">
        <f>VLOOKUP($A10,Entries!$A$2:$L$110,12,FALSE)</f>
        <v>0</v>
      </c>
      <c r="C10" s="4">
        <f>VLOOKUP($A10,Entries!$A$2:$L$110,2,FALSE)</f>
        <v>0</v>
      </c>
      <c r="D10" s="4">
        <f>VLOOKUP($A10,Entries!$A$2:$L$110,3,FALSE)</f>
        <v>0</v>
      </c>
      <c r="E10" s="4">
        <f>VLOOKUP($A10,Entries!$A$2:M$110,10,FALSE)</f>
        <v>0</v>
      </c>
      <c r="F10" s="5">
        <f>VLOOKUP($A10,Entries!$A$2:$L$110,11,FALSE)</f>
        <v>0</v>
      </c>
      <c r="G10" s="4"/>
      <c r="H10" s="4"/>
    </row>
    <row r="11" spans="6:6">
      <c r="F11"/>
    </row>
    <row r="12" spans="1:8">
      <c r="A12" s="4" t="n">
        <v>9</v>
      </c>
      <c r="B12" s="4">
        <f>VLOOKUP($A12,Entries!$A$2:$L$110,12,FALSE)</f>
        <v>0</v>
      </c>
      <c r="C12" s="4">
        <f>VLOOKUP($A12,Entries!$A$2:$L$110,2,FALSE)</f>
        <v>0</v>
      </c>
      <c r="D12" s="4">
        <f>VLOOKUP($A12,Entries!$A$2:$L$110,3,FALSE)</f>
        <v>0</v>
      </c>
      <c r="E12" s="4">
        <f>VLOOKUP($A12,Entries!$A$2:M$110,10,FALSE)</f>
        <v>0</v>
      </c>
      <c r="F12" s="5">
        <f>VLOOKUP($A12,Entries!$A$2:$L$110,11,FALSE)</f>
        <v>0</v>
      </c>
      <c r="G12" s="4"/>
      <c r="H12" s="4"/>
    </row>
    <row r="13" spans="1:8">
      <c r="A13" s="4" t="n">
        <v>10</v>
      </c>
      <c r="B13" s="4">
        <f>VLOOKUP($A13,Entries!$A$2:$L$110,12,FALSE)</f>
        <v>0</v>
      </c>
      <c r="C13" s="4">
        <f>VLOOKUP($A13,Entries!$A$2:$L$110,2,FALSE)</f>
        <v>0</v>
      </c>
      <c r="D13" s="4">
        <f>VLOOKUP($A13,Entries!$A$2:$L$110,3,FALSE)</f>
        <v>0</v>
      </c>
      <c r="E13" s="4">
        <f>VLOOKUP($A13,Entries!$A$2:M$110,10,FALSE)</f>
        <v>0</v>
      </c>
      <c r="F13" s="5">
        <f>VLOOKUP($A13,Entries!$A$2:$L$110,11,FALSE)</f>
        <v>0</v>
      </c>
      <c r="G13" s="4"/>
      <c r="H13" s="4"/>
    </row>
    <row r="14" spans="1:8">
      <c r="A14" s="4" t="n">
        <v>11</v>
      </c>
      <c r="B14" s="4">
        <f>VLOOKUP($A14,Entries!$A$2:$L$110,12,FALSE)</f>
        <v>0</v>
      </c>
      <c r="C14" s="4">
        <f>VLOOKUP($A14,Entries!$A$2:$L$110,2,FALSE)</f>
        <v>0</v>
      </c>
      <c r="D14" s="4">
        <f>VLOOKUP($A14,Entries!$A$2:$L$110,3,FALSE)</f>
        <v>0</v>
      </c>
      <c r="E14" s="4">
        <f>VLOOKUP($A14,Entries!$A$2:M$110,10,FALSE)</f>
        <v>0</v>
      </c>
      <c r="F14" s="5">
        <f>VLOOKUP($A14,Entries!$A$2:$L$110,11,FALSE)</f>
        <v>0</v>
      </c>
      <c r="G14" s="4"/>
      <c r="H14" s="4"/>
    </row>
    <row r="15" spans="1:8">
      <c r="A15" s="4" t="n">
        <v>12</v>
      </c>
      <c r="B15" s="4">
        <f>VLOOKUP($A15,Entries!$A$2:$L$110,12,FALSE)</f>
        <v>0</v>
      </c>
      <c r="C15" s="4">
        <f>VLOOKUP($A15,Entries!$A$2:$L$110,2,FALSE)</f>
        <v>0</v>
      </c>
      <c r="D15" s="4">
        <f>VLOOKUP($A15,Entries!$A$2:$L$110,3,FALSE)</f>
        <v>0</v>
      </c>
      <c r="E15" s="4">
        <f>VLOOKUP($A15,Entries!$A$2:M$110,10,FALSE)</f>
        <v>0</v>
      </c>
      <c r="F15" s="5">
        <f>VLOOKUP($A15,Entries!$A$2:$L$110,11,FALSE)</f>
        <v>0</v>
      </c>
      <c r="G15" s="4"/>
      <c r="H15" s="4"/>
    </row>
    <row r="16" spans="6:6">
      <c r="F16"/>
    </row>
    <row r="17" spans="1:8">
      <c r="A17" s="4" t="n">
        <v>13</v>
      </c>
      <c r="B17" s="4">
        <f>VLOOKUP($A17,Entries!$A$2:$L$110,12,FALSE)</f>
        <v>0</v>
      </c>
      <c r="C17" s="4">
        <f>VLOOKUP($A17,Entries!$A$2:$L$110,2,FALSE)</f>
        <v>0</v>
      </c>
      <c r="D17" s="4">
        <f>VLOOKUP($A17,Entries!$A$2:$L$110,3,FALSE)</f>
        <v>0</v>
      </c>
      <c r="E17" s="4">
        <f>VLOOKUP($A17,Entries!$A$2:M$110,10,FALSE)</f>
        <v>0</v>
      </c>
      <c r="F17" s="5">
        <f>VLOOKUP($A17,Entries!$A$2:$L$110,11,FALSE)</f>
        <v>0</v>
      </c>
      <c r="G17" s="4"/>
      <c r="H17" s="4"/>
    </row>
    <row r="18" spans="1:8">
      <c r="A18" s="4" t="n">
        <v>14</v>
      </c>
      <c r="B18" s="4">
        <f>VLOOKUP($A18,Entries!$A$2:$L$110,12,FALSE)</f>
        <v>0</v>
      </c>
      <c r="C18" s="4">
        <f>VLOOKUP($A18,Entries!$A$2:$L$110,2,FALSE)</f>
        <v>0</v>
      </c>
      <c r="D18" s="4">
        <f>VLOOKUP($A18,Entries!$A$2:$L$110,3,FALSE)</f>
        <v>0</v>
      </c>
      <c r="E18" s="4">
        <f>VLOOKUP($A18,Entries!$A$2:M$110,10,FALSE)</f>
        <v>0</v>
      </c>
      <c r="F18" s="5">
        <f>VLOOKUP($A18,Entries!$A$2:$L$110,11,FALSE)</f>
        <v>0</v>
      </c>
      <c r="G18" s="4"/>
      <c r="H18" s="4"/>
    </row>
    <row r="19" spans="1:8">
      <c r="A19" s="4" t="n">
        <v>15</v>
      </c>
      <c r="B19" s="4">
        <f>VLOOKUP($A19,Entries!$A$2:$L$110,12,FALSE)</f>
        <v>0</v>
      </c>
      <c r="C19" s="4">
        <f>VLOOKUP($A19,Entries!$A$2:$L$110,2,FALSE)</f>
        <v>0</v>
      </c>
      <c r="D19" s="4">
        <f>VLOOKUP($A19,Entries!$A$2:$L$110,3,FALSE)</f>
        <v>0</v>
      </c>
      <c r="E19" s="4">
        <f>VLOOKUP($A19,Entries!$A$2:M$110,10,FALSE)</f>
        <v>0</v>
      </c>
      <c r="F19" s="5">
        <f>VLOOKUP($A19,Entries!$A$2:$L$110,11,FALSE)</f>
        <v>0</v>
      </c>
      <c r="G19" s="4"/>
      <c r="H19" s="4"/>
    </row>
    <row r="20" spans="1:8">
      <c r="A20" s="4" t="n">
        <v>16</v>
      </c>
      <c r="B20" s="4">
        <f>VLOOKUP($A20,Entries!$A$2:$L$110,12,FALSE)</f>
        <v>0</v>
      </c>
      <c r="C20" s="4">
        <f>VLOOKUP($A20,Entries!$A$2:$L$110,2,FALSE)</f>
        <v>0</v>
      </c>
      <c r="D20" s="4">
        <f>VLOOKUP($A20,Entries!$A$2:$L$110,3,FALSE)</f>
        <v>0</v>
      </c>
      <c r="E20" s="4">
        <f>VLOOKUP($A20,Entries!$A$2:M$110,10,FALSE)</f>
        <v>0</v>
      </c>
      <c r="F20" s="5">
        <f>VLOOKUP($A20,Entries!$A$2:$L$110,11,FALSE)</f>
        <v>0</v>
      </c>
      <c r="G20" s="4"/>
      <c r="H20" s="4"/>
    </row>
    <row r="21" spans="6:6">
      <c r="F21"/>
    </row>
    <row r="22" spans="1:8">
      <c r="A22" s="4" t="n">
        <v>17</v>
      </c>
      <c r="B22" s="4">
        <f>VLOOKUP($A22,Entries!$A$2:$L$110,12,FALSE)</f>
        <v>0</v>
      </c>
      <c r="C22" s="4">
        <f>VLOOKUP($A22,Entries!$A$2:$L$110,2,FALSE)</f>
        <v>0</v>
      </c>
      <c r="D22" s="4">
        <f>VLOOKUP($A22,Entries!$A$2:$L$110,3,FALSE)</f>
        <v>0</v>
      </c>
      <c r="E22" s="4">
        <f>VLOOKUP($A22,Entries!$A$2:M$110,10,FALSE)</f>
        <v>0</v>
      </c>
      <c r="F22" s="5">
        <f>VLOOKUP($A22,Entries!$A$2:$L$110,11,FALSE)</f>
        <v>0</v>
      </c>
      <c r="G22" s="4"/>
      <c r="H22" s="4"/>
    </row>
    <row r="23" spans="1:8">
      <c r="A23" s="4" t="n">
        <v>18</v>
      </c>
      <c r="B23" s="4">
        <f>VLOOKUP($A23,Entries!$A$2:$L$110,12,FALSE)</f>
        <v>0</v>
      </c>
      <c r="C23" s="4">
        <f>VLOOKUP($A23,Entries!$A$2:$L$110,2,FALSE)</f>
        <v>0</v>
      </c>
      <c r="D23" s="4">
        <f>VLOOKUP($A23,Entries!$A$2:$L$110,3,FALSE)</f>
        <v>0</v>
      </c>
      <c r="E23" s="4">
        <f>VLOOKUP($A23,Entries!$A$2:M$110,10,FALSE)</f>
        <v>0</v>
      </c>
      <c r="F23" s="5">
        <f>VLOOKUP($A23,Entries!$A$2:$L$110,11,FALSE)</f>
        <v>0</v>
      </c>
      <c r="G23" s="4"/>
      <c r="H23" s="4"/>
    </row>
    <row r="24" spans="1:8">
      <c r="A24" s="4" t="n">
        <v>19</v>
      </c>
      <c r="B24" s="4">
        <f>VLOOKUP($A24,Entries!$A$2:$L$110,12,FALSE)</f>
        <v>0</v>
      </c>
      <c r="C24" s="4">
        <f>VLOOKUP($A24,Entries!$A$2:$L$110,2,FALSE)</f>
        <v>0</v>
      </c>
      <c r="D24" s="4">
        <f>VLOOKUP($A24,Entries!$A$2:$L$110,3,FALSE)</f>
        <v>0</v>
      </c>
      <c r="E24" s="4">
        <f>VLOOKUP($A24,Entries!$A$2:M$110,10,FALSE)</f>
        <v>0</v>
      </c>
      <c r="F24" s="5">
        <f>VLOOKUP($A24,Entries!$A$2:$L$110,11,FALSE)</f>
        <v>0</v>
      </c>
      <c r="G24" s="4"/>
      <c r="H24" s="4"/>
    </row>
    <row r="25" spans="1:8">
      <c r="A25" s="4" t="n">
        <v>20</v>
      </c>
      <c r="B25" s="4">
        <f>VLOOKUP($A25,Entries!$A$2:$L$110,12,FALSE)</f>
        <v>0</v>
      </c>
      <c r="C25" s="4">
        <f>VLOOKUP($A25,Entries!$A$2:$L$110,2,FALSE)</f>
        <v>0</v>
      </c>
      <c r="D25" s="4">
        <f>VLOOKUP($A25,Entries!$A$2:$L$110,3,FALSE)</f>
        <v>0</v>
      </c>
      <c r="E25" s="4">
        <f>VLOOKUP($A25,Entries!$A$2:M$110,10,FALSE)</f>
        <v>0</v>
      </c>
      <c r="F25" s="5">
        <f>VLOOKUP($A25,Entries!$A$2:$L$110,11,FALSE)</f>
        <v>0</v>
      </c>
      <c r="G25" s="4"/>
      <c r="H25" s="4"/>
    </row>
    <row r="26" spans="4:6">
      <c r="D26" s="6"/>
      <c r="F26"/>
    </row>
    <row r="27" spans="1:8">
      <c r="A27" s="4" t="n">
        <v>21</v>
      </c>
      <c r="B27" s="4">
        <f>VLOOKUP($A27,Entries!$A$2:$L$110,12,FALSE)</f>
        <v>0</v>
      </c>
      <c r="C27" s="4">
        <f>VLOOKUP($A27,Entries!$A$2:$L$110,2,FALSE)</f>
        <v>0</v>
      </c>
      <c r="D27" s="4">
        <f>VLOOKUP($A27,Entries!$A$2:$L$110,3,FALSE)</f>
        <v>0</v>
      </c>
      <c r="E27" s="4">
        <f>VLOOKUP($A27,Entries!$A$2:M$110,10,FALSE)</f>
        <v>0</v>
      </c>
      <c r="F27" s="5">
        <f>VLOOKUP($A27,Entries!$A$2:$L$110,11,FALSE)</f>
        <v>0</v>
      </c>
      <c r="G27" s="4"/>
      <c r="H27" s="4"/>
    </row>
    <row r="28" spans="1:8">
      <c r="A28" s="4" t="n">
        <v>22</v>
      </c>
      <c r="B28" s="4">
        <f>VLOOKUP($A28,Entries!$A$2:$L$110,12,FALSE)</f>
        <v>0</v>
      </c>
      <c r="C28" s="4">
        <f>VLOOKUP($A28,Entries!$A$2:$L$110,2,FALSE)</f>
        <v>0</v>
      </c>
      <c r="D28" s="4">
        <f>VLOOKUP($A28,Entries!$A$2:$L$110,3,FALSE)</f>
        <v>0</v>
      </c>
      <c r="E28" s="4">
        <f>VLOOKUP($A28,Entries!$A$2:M$110,10,FALSE)</f>
        <v>0</v>
      </c>
      <c r="F28" s="5">
        <f>VLOOKUP($A28,Entries!$A$2:$L$110,11,FALSE)</f>
        <v>0</v>
      </c>
      <c r="G28" s="4"/>
      <c r="H28" s="4"/>
    </row>
    <row r="29" spans="1:8">
      <c r="A29" s="4" t="n">
        <v>23</v>
      </c>
      <c r="B29" s="4">
        <f>VLOOKUP($A29,Entries!$A$2:$L$110,12,FALSE)</f>
        <v>0</v>
      </c>
      <c r="C29" s="4">
        <f>VLOOKUP($A29,Entries!$A$2:$L$110,2,FALSE)</f>
        <v>0</v>
      </c>
      <c r="D29" s="4">
        <f>VLOOKUP($A29,Entries!$A$2:$L$110,3,FALSE)</f>
        <v>0</v>
      </c>
      <c r="E29" s="4">
        <f>VLOOKUP($A29,Entries!$A$2:M$110,10,FALSE)</f>
        <v>0</v>
      </c>
      <c r="F29" s="5">
        <f>VLOOKUP($A29,Entries!$A$2:$L$110,11,FALSE)</f>
        <v>0</v>
      </c>
      <c r="G29" s="4"/>
      <c r="H29" s="4"/>
    </row>
    <row r="30" spans="1:8">
      <c r="A30" s="4" t="n">
        <v>24</v>
      </c>
      <c r="B30" s="4">
        <f>VLOOKUP($A30,Entries!$A$2:$L$110,12,FALSE)</f>
        <v>0</v>
      </c>
      <c r="C30" s="4">
        <f>VLOOKUP($A30,Entries!$A$2:$L$110,2,FALSE)</f>
        <v>0</v>
      </c>
      <c r="D30" s="4">
        <f>VLOOKUP($A30,Entries!$A$2:$L$110,3,FALSE)</f>
        <v>0</v>
      </c>
      <c r="E30" s="4">
        <f>VLOOKUP($A30,Entries!$A$2:M$110,10,FALSE)</f>
        <v>0</v>
      </c>
      <c r="F30" s="5">
        <f>VLOOKUP($A30,Entries!$A$2:$L$110,11,FALSE)</f>
        <v>0</v>
      </c>
      <c r="G30" s="4"/>
      <c r="H30" s="4"/>
    </row>
    <row r="31" spans="4:6">
      <c r="D31" s="6"/>
      <c r="F31"/>
    </row>
    <row r="32" spans="1:8">
      <c r="A32" s="4" t="n">
        <v>25</v>
      </c>
      <c r="B32" s="4">
        <f>VLOOKUP($A32,Entries!$A$2:$L$110,12,FALSE)</f>
        <v>0</v>
      </c>
      <c r="C32" s="4">
        <f>VLOOKUP($A32,Entries!$A$2:$L$110,2,FALSE)</f>
        <v>0</v>
      </c>
      <c r="D32" s="4">
        <f>VLOOKUP($A32,Entries!$A$2:$L$110,3,FALSE)</f>
        <v>0</v>
      </c>
      <c r="E32" s="4">
        <f>VLOOKUP($A32,Entries!$A$2:M$110,10,FALSE)</f>
        <v>0</v>
      </c>
      <c r="F32" s="5">
        <f>VLOOKUP($A32,Entries!$A$2:$L$110,11,FALSE)</f>
        <v>0</v>
      </c>
      <c r="G32" s="4"/>
      <c r="H32" s="4"/>
    </row>
    <row r="33" spans="1:8">
      <c r="A33" s="4" t="n">
        <v>26</v>
      </c>
      <c r="B33" s="4">
        <f>VLOOKUP($A33,Entries!$A$2:$L$110,12,FALSE)</f>
        <v>0</v>
      </c>
      <c r="C33" s="4">
        <f>VLOOKUP($A33,Entries!$A$2:$L$110,2,FALSE)</f>
        <v>0</v>
      </c>
      <c r="D33" s="4">
        <f>VLOOKUP($A33,Entries!$A$2:$L$110,3,FALSE)</f>
        <v>0</v>
      </c>
      <c r="E33" s="4">
        <f>VLOOKUP($A33,Entries!$A$2:M$110,10,FALSE)</f>
        <v>0</v>
      </c>
      <c r="F33" s="5">
        <f>VLOOKUP($A33,Entries!$A$2:$L$110,11,FALSE)</f>
        <v>0</v>
      </c>
      <c r="G33" s="4"/>
      <c r="H33" s="4"/>
    </row>
    <row r="34" spans="1:8">
      <c r="A34" s="4" t="n">
        <v>27</v>
      </c>
      <c r="B34" s="4">
        <f>VLOOKUP($A34,Entries!$A$2:$L$110,12,FALSE)</f>
        <v>0</v>
      </c>
      <c r="C34" s="4">
        <f>VLOOKUP($A34,Entries!$A$2:$L$110,2,FALSE)</f>
        <v>0</v>
      </c>
      <c r="D34" s="4">
        <f>VLOOKUP($A34,Entries!$A$2:$L$110,3,FALSE)</f>
        <v>0</v>
      </c>
      <c r="E34" s="4">
        <f>VLOOKUP($A34,Entries!$A$2:M$110,10,FALSE)</f>
        <v>0</v>
      </c>
      <c r="F34" s="5">
        <f>VLOOKUP($A34,Entries!$A$2:$L$110,11,FALSE)</f>
        <v>0</v>
      </c>
      <c r="G34" s="4"/>
      <c r="H34" s="4"/>
    </row>
    <row r="35" spans="1:8">
      <c r="A35" s="4" t="n">
        <v>28</v>
      </c>
      <c r="B35" s="4">
        <f>VLOOKUP($A35,Entries!$A$2:$L$110,12,FALSE)</f>
        <v>0</v>
      </c>
      <c r="C35" s="4">
        <f>VLOOKUP($A35,Entries!$A$2:$L$110,2,FALSE)</f>
        <v>0</v>
      </c>
      <c r="D35" s="4">
        <f>VLOOKUP($A35,Entries!$A$2:$L$110,3,FALSE)</f>
        <v>0</v>
      </c>
      <c r="E35" s="4">
        <f>VLOOKUP($A35,Entries!$A$2:M$110,10,FALSE)</f>
        <v>0</v>
      </c>
      <c r="F35" s="5">
        <f>VLOOKUP($A35,Entries!$A$2:$L$110,11,FALSE)</f>
        <v>0</v>
      </c>
      <c r="G35" s="4"/>
      <c r="H35" s="4"/>
    </row>
    <row r="36" spans="4:6">
      <c r="D36" s="6"/>
      <c r="F36"/>
    </row>
    <row r="37" spans="1:8">
      <c r="A37" s="4" t="n">
        <v>29</v>
      </c>
      <c r="B37" s="4">
        <f>VLOOKUP($A37,Entries!$A$2:$L$110,12,FALSE)</f>
        <v>0</v>
      </c>
      <c r="C37" s="4">
        <f>VLOOKUP($A37,Entries!$A$2:$L$110,2,FALSE)</f>
        <v>0</v>
      </c>
      <c r="D37" s="4">
        <f>VLOOKUP($A37,Entries!$A$2:$L$110,3,FALSE)</f>
        <v>0</v>
      </c>
      <c r="E37" s="4">
        <f>VLOOKUP($A37,Entries!$A$2:M$110,10,FALSE)</f>
        <v>0</v>
      </c>
      <c r="F37" s="5">
        <f>VLOOKUP($A37,Entries!$A$2:$L$110,11,FALSE)</f>
        <v>0</v>
      </c>
      <c r="G37" s="4"/>
      <c r="H37" s="4"/>
    </row>
    <row r="38" spans="1:8">
      <c r="A38" s="4" t="n">
        <v>30</v>
      </c>
      <c r="B38" s="4">
        <f>VLOOKUP($A38,Entries!$A$2:$L$110,12,FALSE)</f>
        <v>0</v>
      </c>
      <c r="C38" s="4">
        <f>VLOOKUP($A38,Entries!$A$2:$L$110,2,FALSE)</f>
        <v>0</v>
      </c>
      <c r="D38" s="4">
        <f>VLOOKUP($A38,Entries!$A$2:$L$110,3,FALSE)</f>
        <v>0</v>
      </c>
      <c r="E38" s="4">
        <f>VLOOKUP($A38,Entries!$A$2:M$110,10,FALSE)</f>
        <v>0</v>
      </c>
      <c r="F38" s="5">
        <f>VLOOKUP($A38,Entries!$A$2:$L$110,11,FALSE)</f>
        <v>0</v>
      </c>
      <c r="G38" s="4"/>
      <c r="H38" s="4"/>
    </row>
    <row r="39" spans="1:8">
      <c r="A39" s="4" t="n">
        <v>31</v>
      </c>
      <c r="B39" s="4">
        <f>VLOOKUP($A39,Entries!$A$2:$L$110,12,FALSE)</f>
        <v>0</v>
      </c>
      <c r="C39" s="4">
        <f>VLOOKUP($A39,Entries!$A$2:$L$110,2,FALSE)</f>
        <v>0</v>
      </c>
      <c r="D39" s="4">
        <f>VLOOKUP($A39,Entries!$A$2:$L$110,3,FALSE)</f>
        <v>0</v>
      </c>
      <c r="E39" s="4">
        <f>VLOOKUP($A39,Entries!$A$2:M$110,10,FALSE)</f>
        <v>0</v>
      </c>
      <c r="F39" s="5">
        <f>VLOOKUP($A39,Entries!$A$2:$L$110,11,FALSE)</f>
        <v>0</v>
      </c>
      <c r="G39" s="4"/>
      <c r="H39" s="4"/>
    </row>
    <row r="40" spans="1:8">
      <c r="A40" s="4" t="n">
        <v>32</v>
      </c>
      <c r="B40" s="4">
        <f>VLOOKUP($A40,Entries!$A$2:$L$110,12,FALSE)</f>
        <v>0</v>
      </c>
      <c r="C40" s="4">
        <f>VLOOKUP($A40,Entries!$A$2:$L$110,2,FALSE)</f>
        <v>0</v>
      </c>
      <c r="D40" s="4">
        <f>VLOOKUP($A40,Entries!$A$2:$L$110,3,FALSE)</f>
        <v>0</v>
      </c>
      <c r="E40" s="4">
        <f>VLOOKUP($A40,Entries!$A$2:M$110,10,FALSE)</f>
        <v>0</v>
      </c>
      <c r="F40" s="5">
        <f>VLOOKUP($A40,Entries!$A$2:$L$110,11,FALSE)</f>
        <v>0</v>
      </c>
      <c r="G40" s="4"/>
      <c r="H40" s="4"/>
    </row>
    <row r="41" spans="4:6">
      <c r="D41" s="6"/>
      <c r="F41"/>
    </row>
    <row r="42" spans="1:8">
      <c r="A42" s="4" t="n">
        <v>33</v>
      </c>
      <c r="B42" s="4">
        <f>VLOOKUP($A42,Entries!$A$2:$L$110,12,FALSE)</f>
        <v>0</v>
      </c>
      <c r="C42" s="4">
        <f>VLOOKUP($A42,Entries!$A$2:$L$110,2,FALSE)</f>
        <v>0</v>
      </c>
      <c r="D42" s="4">
        <f>VLOOKUP($A42,Entries!$A$2:$L$110,3,FALSE)</f>
        <v>0</v>
      </c>
      <c r="E42" s="4">
        <f>VLOOKUP($A42,Entries!$A$2:M$110,10,FALSE)</f>
        <v>0</v>
      </c>
      <c r="F42" s="5">
        <f>VLOOKUP($A42,Entries!$A$2:$L$110,11,FALSE)</f>
        <v>0</v>
      </c>
      <c r="G42" s="4"/>
      <c r="H42" s="4"/>
    </row>
    <row r="43" spans="1:8">
      <c r="A43" s="4" t="n">
        <v>34</v>
      </c>
      <c r="B43" s="4">
        <f>VLOOKUP($A43,Entries!$A$2:$L$110,12,FALSE)</f>
        <v>0</v>
      </c>
      <c r="C43" s="4">
        <f>VLOOKUP($A43,Entries!$A$2:$L$110,2,FALSE)</f>
        <v>0</v>
      </c>
      <c r="D43" s="4">
        <f>VLOOKUP($A43,Entries!$A$2:$L$110,3,FALSE)</f>
        <v>0</v>
      </c>
      <c r="E43" s="4">
        <f>VLOOKUP($A43,Entries!$A$2:M$110,10,FALSE)</f>
        <v>0</v>
      </c>
      <c r="F43" s="5">
        <f>VLOOKUP($A43,Entries!$A$2:$L$110,11,FALSE)</f>
        <v>0</v>
      </c>
      <c r="G43" s="4"/>
      <c r="H43" s="4"/>
    </row>
    <row r="44" spans="1:8">
      <c r="A44" s="4" t="n">
        <v>35</v>
      </c>
      <c r="B44" s="4">
        <f>VLOOKUP($A44,Entries!$A$2:$L$110,12,FALSE)</f>
        <v>0</v>
      </c>
      <c r="C44" s="4">
        <f>VLOOKUP($A44,Entries!$A$2:$L$110,2,FALSE)</f>
        <v>0</v>
      </c>
      <c r="D44" s="4">
        <f>VLOOKUP($A44,Entries!$A$2:$L$110,3,FALSE)</f>
        <v>0</v>
      </c>
      <c r="E44" s="4">
        <f>VLOOKUP($A44,Entries!$A$2:M$110,10,FALSE)</f>
        <v>0</v>
      </c>
      <c r="F44" s="5">
        <f>VLOOKUP($A44,Entries!$A$2:$L$110,11,FALSE)</f>
        <v>0</v>
      </c>
      <c r="G44" s="4"/>
      <c r="H44" s="4"/>
    </row>
    <row r="45" spans="1:8">
      <c r="A45" s="4" t="n">
        <v>36</v>
      </c>
      <c r="B45" s="4">
        <f>VLOOKUP($A45,Entries!$A$2:$L$110,12,FALSE)</f>
        <v>0</v>
      </c>
      <c r="C45" s="4">
        <f>VLOOKUP($A45,Entries!$A$2:$L$110,2,FALSE)</f>
        <v>0</v>
      </c>
      <c r="D45" s="4">
        <f>VLOOKUP($A45,Entries!$A$2:$L$110,3,FALSE)</f>
        <v>0</v>
      </c>
      <c r="E45" s="4">
        <f>VLOOKUP($A45,Entries!$A$2:M$110,10,FALSE)</f>
        <v>0</v>
      </c>
      <c r="F45" s="5">
        <f>VLOOKUP($A45,Entries!$A$2:$L$110,11,FALSE)</f>
        <v>0</v>
      </c>
      <c r="G45" s="4"/>
      <c r="H45" s="4"/>
    </row>
    <row r="46" spans="4:6">
      <c r="D46" s="6"/>
      <c r="F46"/>
    </row>
    <row r="47" spans="1:8">
      <c r="A47" s="4" t="n">
        <v>37</v>
      </c>
      <c r="B47" s="4">
        <f>VLOOKUP($A47,Entries!$A$2:$L$110,12,FALSE)</f>
        <v>0</v>
      </c>
      <c r="C47" s="4">
        <f>VLOOKUP($A47,Entries!$A$2:$L$110,2,FALSE)</f>
        <v>0</v>
      </c>
      <c r="D47" s="4">
        <f>VLOOKUP($A47,Entries!$A$2:$L$110,3,FALSE)</f>
        <v>0</v>
      </c>
      <c r="E47" s="4">
        <f>VLOOKUP($A47,Entries!$A$2:M$110,10,FALSE)</f>
        <v>0</v>
      </c>
      <c r="F47" s="5">
        <f>VLOOKUP($A47,Entries!$A$2:$L$110,11,FALSE)</f>
        <v>0</v>
      </c>
      <c r="G47" s="4"/>
      <c r="H47" s="4"/>
    </row>
    <row r="48" spans="1:8">
      <c r="A48" s="4" t="n">
        <v>38</v>
      </c>
      <c r="B48" s="4">
        <f>VLOOKUP($A48,Entries!$A$2:$L$110,12,FALSE)</f>
        <v>0</v>
      </c>
      <c r="C48" s="4">
        <f>VLOOKUP($A48,Entries!$A$2:$L$110,2,FALSE)</f>
        <v>0</v>
      </c>
      <c r="D48" s="4">
        <f>VLOOKUP($A48,Entries!$A$2:$L$110,3,FALSE)</f>
        <v>0</v>
      </c>
      <c r="E48" s="4">
        <f>VLOOKUP($A48,Entries!$A$2:M$110,10,FALSE)</f>
        <v>0</v>
      </c>
      <c r="F48" s="5">
        <f>VLOOKUP($A48,Entries!$A$2:$L$110,11,FALSE)</f>
        <v>0</v>
      </c>
      <c r="G48" s="4"/>
      <c r="H48" s="4"/>
    </row>
    <row r="49" spans="1:8">
      <c r="A49" s="4" t="n">
        <v>39</v>
      </c>
      <c r="B49" s="4">
        <f>VLOOKUP($A49,Entries!$A$2:$L$110,12,FALSE)</f>
        <v>0</v>
      </c>
      <c r="C49" s="4">
        <f>VLOOKUP($A49,Entries!$A$2:$L$110,2,FALSE)</f>
        <v>0</v>
      </c>
      <c r="D49" s="4">
        <f>VLOOKUP($A49,Entries!$A$2:$L$110,3,FALSE)</f>
        <v>0</v>
      </c>
      <c r="E49" s="4">
        <f>VLOOKUP($A49,Entries!$A$2:M$110,10,FALSE)</f>
        <v>0</v>
      </c>
      <c r="F49" s="5">
        <f>VLOOKUP($A49,Entries!$A$2:$L$110,11,FALSE)</f>
        <v>0</v>
      </c>
      <c r="G49" s="4"/>
      <c r="H49" s="4"/>
    </row>
    <row r="50" spans="1:8">
      <c r="A50" s="4" t="n">
        <v>40</v>
      </c>
      <c r="B50" s="4">
        <f>VLOOKUP($A50,Entries!$A$2:$L$110,12,FALSE)</f>
        <v>0</v>
      </c>
      <c r="C50" s="4">
        <f>VLOOKUP($A50,Entries!$A$2:$L$110,2,FALSE)</f>
        <v>0</v>
      </c>
      <c r="D50" s="4">
        <f>VLOOKUP($A50,Entries!$A$2:$L$110,3,FALSE)</f>
        <v>0</v>
      </c>
      <c r="E50" s="4">
        <f>VLOOKUP($A50,Entries!$A$2:M$110,10,FALSE)</f>
        <v>0</v>
      </c>
      <c r="F50" s="5">
        <f>VLOOKUP($A50,Entries!$A$2:$L$110,11,FALSE)</f>
        <v>0</v>
      </c>
      <c r="G50" s="4"/>
      <c r="H50" s="4"/>
    </row>
    <row r="51" spans="6:6">
      <c r="F51"/>
    </row>
    <row r="52" spans="1:8">
      <c r="A52" s="4" t="n">
        <v>41</v>
      </c>
      <c r="B52" s="4">
        <f>VLOOKUP($A52,Entries!$A$2:$L$110,12,FALSE)</f>
        <v>0</v>
      </c>
      <c r="C52" s="4">
        <f>VLOOKUP($A52,Entries!$A$2:$L$110,2,FALSE)</f>
        <v>0</v>
      </c>
      <c r="D52" s="4">
        <f>VLOOKUP($A52,Entries!$A$2:$L$110,3,FALSE)</f>
        <v>0</v>
      </c>
      <c r="E52" s="4">
        <f>VLOOKUP($A52,Entries!$A$2:M$110,10,FALSE)</f>
        <v>0</v>
      </c>
      <c r="F52" s="5">
        <f>VLOOKUP($A52,Entries!$A$2:$L$110,11,FALSE)</f>
        <v>0</v>
      </c>
      <c r="G52" s="4"/>
      <c r="H52" s="4"/>
    </row>
    <row r="53" spans="1:8">
      <c r="A53" s="4" t="n">
        <v>42</v>
      </c>
      <c r="B53" s="4">
        <f>VLOOKUP($A53,Entries!$A$2:$L$110,12,FALSE)</f>
        <v>0</v>
      </c>
      <c r="C53" s="4">
        <f>VLOOKUP($A53,Entries!$A$2:$L$110,2,FALSE)</f>
        <v>0</v>
      </c>
      <c r="D53" s="4">
        <f>VLOOKUP($A53,Entries!$A$2:$L$110,3,FALSE)</f>
        <v>0</v>
      </c>
      <c r="E53" s="4">
        <f>VLOOKUP($A53,Entries!$A$2:M$110,10,FALSE)</f>
        <v>0</v>
      </c>
      <c r="F53" s="5">
        <f>VLOOKUP($A53,Entries!$A$2:$L$110,11,FALSE)</f>
        <v>0</v>
      </c>
      <c r="G53" s="4"/>
      <c r="H53" s="4"/>
    </row>
    <row r="54" spans="1:8">
      <c r="A54" s="4" t="n">
        <v>43</v>
      </c>
      <c r="B54" s="4">
        <f>VLOOKUP($A54,Entries!$A$2:$L$110,12,FALSE)</f>
        <v>0</v>
      </c>
      <c r="C54" s="4">
        <f>VLOOKUP($A54,Entries!$A$2:$L$110,2,FALSE)</f>
        <v>0</v>
      </c>
      <c r="D54" s="4">
        <f>VLOOKUP($A54,Entries!$A$2:$L$110,3,FALSE)</f>
        <v>0</v>
      </c>
      <c r="E54" s="4">
        <f>VLOOKUP($A54,Entries!$A$2:M$110,10,FALSE)</f>
        <v>0</v>
      </c>
      <c r="F54" s="5">
        <f>VLOOKUP($A54,Entries!$A$2:$L$110,11,FALSE)</f>
        <v>0</v>
      </c>
      <c r="G54" s="4"/>
      <c r="H54" s="4"/>
    </row>
    <row r="55" spans="1:8">
      <c r="A55" s="4" t="n">
        <v>44</v>
      </c>
      <c r="B55" s="4">
        <f>VLOOKUP($A55,Entries!$A$2:$L$110,12,FALSE)</f>
        <v>0</v>
      </c>
      <c r="C55" s="4">
        <f>VLOOKUP($A55,Entries!$A$2:$L$110,2,FALSE)</f>
        <v>0</v>
      </c>
      <c r="D55" s="4">
        <f>VLOOKUP($A55,Entries!$A$2:$L$110,3,FALSE)</f>
        <v>0</v>
      </c>
      <c r="E55" s="4">
        <f>VLOOKUP($A55,Entries!$A$2:M$110,10,FALSE)</f>
        <v>0</v>
      </c>
      <c r="F55" s="5">
        <f>VLOOKUP($A55,Entries!$A$2:$L$110,11,FALSE)</f>
        <v>0</v>
      </c>
      <c r="G55" s="4"/>
      <c r="H55" s="4"/>
    </row>
    <row r="56" spans="4:6">
      <c r="D56" s="6"/>
      <c r="F56"/>
    </row>
    <row r="57" spans="1:8">
      <c r="A57" s="4" t="n">
        <v>45</v>
      </c>
      <c r="B57" s="4">
        <f>VLOOKUP($A57,Entries!$A$2:$L$110,12,FALSE)</f>
        <v>0</v>
      </c>
      <c r="C57" s="4">
        <f>VLOOKUP($A57,Entries!$A$2:$L$110,2,FALSE)</f>
        <v>0</v>
      </c>
      <c r="D57" s="4">
        <f>VLOOKUP($A57,Entries!$A$2:$L$110,3,FALSE)</f>
        <v>0</v>
      </c>
      <c r="E57" s="4">
        <f>VLOOKUP($A57,Entries!$A$2:M$110,10,FALSE)</f>
        <v>0</v>
      </c>
      <c r="F57" s="5">
        <f>VLOOKUP($A57,Entries!$A$2:$L$110,11,FALSE)</f>
        <v>0</v>
      </c>
      <c r="G57" s="4"/>
      <c r="H57" s="4"/>
    </row>
    <row r="58" spans="1:8">
      <c r="A58" s="4" t="n">
        <v>46</v>
      </c>
      <c r="B58" s="4">
        <f>VLOOKUP($A58,Entries!$A$2:$L$110,12,FALSE)</f>
        <v>0</v>
      </c>
      <c r="C58" s="4">
        <f>VLOOKUP($A58,Entries!$A$2:$L$110,2,FALSE)</f>
        <v>0</v>
      </c>
      <c r="D58" s="4">
        <f>VLOOKUP($A58,Entries!$A$2:$L$110,3,FALSE)</f>
        <v>0</v>
      </c>
      <c r="E58" s="4">
        <f>VLOOKUP($A58,Entries!$A$2:M$110,10,FALSE)</f>
        <v>0</v>
      </c>
      <c r="F58" s="5">
        <f>VLOOKUP($A58,Entries!$A$2:$L$110,11,FALSE)</f>
        <v>0</v>
      </c>
      <c r="G58" s="4"/>
      <c r="H58" s="4"/>
    </row>
    <row r="59" spans="1:8">
      <c r="A59" s="4" t="n">
        <v>47</v>
      </c>
      <c r="B59" s="4">
        <f>VLOOKUP($A59,Entries!$A$2:$L$110,12,FALSE)</f>
        <v>0</v>
      </c>
      <c r="C59" s="4">
        <f>VLOOKUP($A59,Entries!$A$2:$L$110,2,FALSE)</f>
        <v>0</v>
      </c>
      <c r="D59" s="4">
        <f>VLOOKUP($A59,Entries!$A$2:$L$110,3,FALSE)</f>
        <v>0</v>
      </c>
      <c r="E59" s="4">
        <f>VLOOKUP($A59,Entries!$A$2:M$110,10,FALSE)</f>
        <v>0</v>
      </c>
      <c r="F59" s="5">
        <f>VLOOKUP($A59,Entries!$A$2:$L$110,11,FALSE)</f>
        <v>0</v>
      </c>
      <c r="G59" s="4"/>
      <c r="H59" s="4"/>
    </row>
    <row r="60" spans="1:8">
      <c r="A60" s="4" t="n">
        <v>48</v>
      </c>
      <c r="B60" s="4">
        <f>VLOOKUP($A60,Entries!$A$2:$L$110,12,FALSE)</f>
        <v>0</v>
      </c>
      <c r="C60" s="4">
        <f>VLOOKUP($A60,Entries!$A$2:$L$110,2,FALSE)</f>
        <v>0</v>
      </c>
      <c r="D60" s="4">
        <f>VLOOKUP($A60,Entries!$A$2:$L$110,3,FALSE)</f>
        <v>0</v>
      </c>
      <c r="E60" s="4">
        <f>VLOOKUP($A60,Entries!$A$2:M$110,10,FALSE)</f>
        <v>0</v>
      </c>
      <c r="F60" s="5">
        <f>VLOOKUP($A60,Entries!$A$2:$L$110,11,FALSE)</f>
        <v>0</v>
      </c>
      <c r="G60" s="4"/>
      <c r="H60" s="4"/>
    </row>
    <row r="62" spans="1:8">
      <c r="A62" s="4" t="n">
        <v>49</v>
      </c>
      <c r="B62" s="4">
        <f>VLOOKUP($A62,Entries!$A$2:$L$110,12,FALSE)</f>
        <v>0</v>
      </c>
      <c r="C62" s="4">
        <f>VLOOKUP($A62,Entries!$A$2:$L$110,2,FALSE)</f>
        <v>0</v>
      </c>
      <c r="D62" s="4">
        <f>VLOOKUP($A62,Entries!$A$2:$L$110,3,FALSE)</f>
        <v>0</v>
      </c>
      <c r="E62" s="4">
        <f>VLOOKUP($A62,Entries!$A$2:M$110,10,FALSE)</f>
        <v>0</v>
      </c>
      <c r="F62" s="5">
        <f>VLOOKUP($A62,Entries!$A$2:$L$110,11,FALSE)</f>
        <v>0</v>
      </c>
      <c r="G62" s="4"/>
      <c r="H62" s="4"/>
    </row>
    <row r="63" spans="1:8">
      <c r="A63" s="4" t="n">
        <v>50</v>
      </c>
      <c r="B63" s="4">
        <f>VLOOKUP($A63,Entries!$A$2:$L$110,12,FALSE)</f>
        <v>0</v>
      </c>
      <c r="C63" s="4">
        <f>VLOOKUP($A63,Entries!$A$2:$L$110,2,FALSE)</f>
        <v>0</v>
      </c>
      <c r="D63" s="4">
        <f>VLOOKUP($A63,Entries!$A$2:$L$110,3,FALSE)</f>
        <v>0</v>
      </c>
      <c r="E63" s="4">
        <f>VLOOKUP($A63,Entries!$A$2:M$110,10,FALSE)</f>
        <v>0</v>
      </c>
      <c r="F63" s="5">
        <f>VLOOKUP($A63,Entries!$A$2:$L$110,11,FALSE)</f>
        <v>0</v>
      </c>
      <c r="G63" s="4"/>
      <c r="H63" s="4"/>
    </row>
    <row r="64" spans="1:8">
      <c r="A64" s="4" t="n">
        <v>51</v>
      </c>
      <c r="B64" s="4">
        <f>VLOOKUP($A64,Entries!$A$2:$L$110,12,FALSE)</f>
        <v>0</v>
      </c>
      <c r="C64" s="4">
        <f>VLOOKUP($A64,Entries!$A$2:$L$110,2,FALSE)</f>
        <v>0</v>
      </c>
      <c r="D64" s="4">
        <f>VLOOKUP($A64,Entries!$A$2:$L$110,3,FALSE)</f>
        <v>0</v>
      </c>
      <c r="E64" s="4">
        <f>VLOOKUP($A64,Entries!$A$2:M$110,10,FALSE)</f>
        <v>0</v>
      </c>
      <c r="F64" s="5">
        <f>VLOOKUP($A64,Entries!$A$2:$L$110,11,FALSE)</f>
        <v>0</v>
      </c>
      <c r="G64" s="4"/>
      <c r="H64" s="4"/>
    </row>
    <row r="65" spans="1:8">
      <c r="A65" s="4" t="n">
        <v>52</v>
      </c>
      <c r="B65" s="4">
        <f>VLOOKUP($A65,Entries!$A$2:$L$110,12,FALSE)</f>
        <v>0</v>
      </c>
      <c r="C65" s="4">
        <f>VLOOKUP($A65,Entries!$A$2:$L$110,2,FALSE)</f>
        <v>0</v>
      </c>
      <c r="D65" s="4">
        <f>VLOOKUP($A65,Entries!$A$2:$L$110,3,FALSE)</f>
        <v>0</v>
      </c>
      <c r="E65" s="4">
        <f>VLOOKUP($A65,Entries!$A$2:M$110,10,FALSE)</f>
        <v>0</v>
      </c>
      <c r="F65" s="5">
        <f>VLOOKUP($A65,Entries!$A$2:$L$110,11,FALSE)</f>
        <v>0</v>
      </c>
      <c r="G65" s="4"/>
      <c r="H65" s="4"/>
    </row>
    <row r="66" spans="4:6">
      <c r="D66" s="6"/>
      <c r="F66"/>
    </row>
    <row r="67" spans="1:8">
      <c r="A67" s="4" t="n">
        <v>53</v>
      </c>
      <c r="B67" s="4">
        <f>VLOOKUP($A67,Entries!$A$2:$L$110,12,FALSE)</f>
        <v>0</v>
      </c>
      <c r="C67" s="4">
        <f>VLOOKUP($A67,Entries!$A$2:$L$110,2,FALSE)</f>
        <v>0</v>
      </c>
      <c r="D67" s="4">
        <f>VLOOKUP($A67,Entries!$A$2:$L$110,3,FALSE)</f>
        <v>0</v>
      </c>
      <c r="E67" s="4">
        <f>VLOOKUP($A67,Entries!$A$2:M$110,10,FALSE)</f>
        <v>0</v>
      </c>
      <c r="F67" s="5">
        <f>VLOOKUP($A67,Entries!$A$2:$L$110,11,FALSE)</f>
        <v>0</v>
      </c>
      <c r="G67" s="4"/>
      <c r="H67" s="4"/>
    </row>
    <row r="68" spans="1:8">
      <c r="A68" s="4" t="n">
        <v>54</v>
      </c>
      <c r="B68" s="4">
        <f>VLOOKUP($A68,Entries!$A$2:$L$110,12,FALSE)</f>
        <v>0</v>
      </c>
      <c r="C68" s="4">
        <f>VLOOKUP($A68,Entries!$A$2:$L$110,2,FALSE)</f>
        <v>0</v>
      </c>
      <c r="D68" s="4">
        <f>VLOOKUP($A68,Entries!$A$2:$L$110,3,FALSE)</f>
        <v>0</v>
      </c>
      <c r="E68" s="4">
        <f>VLOOKUP($A68,Entries!$A$2:M$110,10,FALSE)</f>
        <v>0</v>
      </c>
      <c r="F68" s="5">
        <f>VLOOKUP($A68,Entries!$A$2:$L$110,11,FALSE)</f>
        <v>0</v>
      </c>
      <c r="G68" s="4"/>
      <c r="H68" s="4"/>
    </row>
    <row r="69" spans="1:8">
      <c r="A69" s="4" t="n">
        <v>55</v>
      </c>
      <c r="B69" s="4">
        <f>VLOOKUP($A69,Entries!$A$2:$L$110,12,FALSE)</f>
        <v>0</v>
      </c>
      <c r="C69" s="4">
        <f>VLOOKUP($A69,Entries!$A$2:$L$110,2,FALSE)</f>
        <v>0</v>
      </c>
      <c r="D69" s="4">
        <f>VLOOKUP($A69,Entries!$A$2:$L$110,3,FALSE)</f>
        <v>0</v>
      </c>
      <c r="E69" s="4">
        <f>VLOOKUP($A69,Entries!$A$2:M$110,10,FALSE)</f>
        <v>0</v>
      </c>
      <c r="F69" s="5">
        <f>VLOOKUP($A69,Entries!$A$2:$L$110,11,FALSE)</f>
        <v>0</v>
      </c>
      <c r="G69" s="4"/>
      <c r="H69" s="4"/>
    </row>
    <row r="70" spans="1:8">
      <c r="A70" s="4" t="n">
        <v>56</v>
      </c>
      <c r="B70" s="4">
        <f>VLOOKUP($A70,Entries!$A$2:$L$110,12,FALSE)</f>
        <v>0</v>
      </c>
      <c r="C70" s="4">
        <f>VLOOKUP($A70,Entries!$A$2:$L$110,2,FALSE)</f>
        <v>0</v>
      </c>
      <c r="D70" s="4">
        <f>VLOOKUP($A70,Entries!$A$2:$L$110,3,FALSE)</f>
        <v>0</v>
      </c>
      <c r="E70" s="4">
        <f>VLOOKUP($A70,Entries!$A$2:M$110,10,FALSE)</f>
        <v>0</v>
      </c>
      <c r="F70" s="5">
        <f>VLOOKUP($A70,Entries!$A$2:$L$110,11,FALSE)</f>
        <v>0</v>
      </c>
      <c r="G70" s="4"/>
      <c r="H70" s="4"/>
    </row>
    <row r="71" spans="4:6">
      <c r="D71" s="6"/>
      <c r="F71"/>
    </row>
    <row r="72" spans="1:8">
      <c r="A72" s="4" t="n">
        <v>57</v>
      </c>
      <c r="B72" s="4">
        <f>VLOOKUP($A72,Entries!$A$2:$L$110,12,FALSE)</f>
        <v>0</v>
      </c>
      <c r="C72" s="4">
        <f>VLOOKUP($A72,Entries!$A$2:$L$110,2,FALSE)</f>
        <v>0</v>
      </c>
      <c r="D72" s="4">
        <f>VLOOKUP($A72,Entries!$A$2:$L$110,3,FALSE)</f>
        <v>0</v>
      </c>
      <c r="E72" s="4">
        <f>VLOOKUP($A72,Entries!$A$2:M$110,10,FALSE)</f>
        <v>0</v>
      </c>
      <c r="F72" s="5">
        <f>VLOOKUP($A72,Entries!$A$2:$L$110,11,FALSE)</f>
        <v>0</v>
      </c>
      <c r="G72" s="4"/>
      <c r="H72" s="4"/>
    </row>
    <row r="73" spans="1:8">
      <c r="A73" s="4" t="n">
        <v>58</v>
      </c>
      <c r="B73" s="4">
        <f>VLOOKUP($A73,Entries!$A$2:$L$110,12,FALSE)</f>
        <v>0</v>
      </c>
      <c r="C73" s="4">
        <f>VLOOKUP($A73,Entries!$A$2:$L$110,2,FALSE)</f>
        <v>0</v>
      </c>
      <c r="D73" s="4">
        <f>VLOOKUP($A73,Entries!$A$2:$L$110,3,FALSE)</f>
        <v>0</v>
      </c>
      <c r="E73" s="4">
        <f>VLOOKUP($A73,Entries!$A$2:M$110,10,FALSE)</f>
        <v>0</v>
      </c>
      <c r="F73" s="5">
        <f>VLOOKUP($A73,Entries!$A$2:$L$110,11,FALSE)</f>
        <v>0</v>
      </c>
      <c r="G73" s="4"/>
      <c r="H73" s="4"/>
    </row>
    <row r="74" spans="1:8">
      <c r="A74" s="4" t="n">
        <v>59</v>
      </c>
      <c r="B74" s="4">
        <f>VLOOKUP($A74,Entries!$A$2:$L$110,12,FALSE)</f>
        <v>0</v>
      </c>
      <c r="C74" s="4">
        <f>VLOOKUP($A74,Entries!$A$2:$L$110,2,FALSE)</f>
        <v>0</v>
      </c>
      <c r="D74" s="4">
        <f>VLOOKUP($A74,Entries!$A$2:$L$110,3,FALSE)</f>
        <v>0</v>
      </c>
      <c r="E74" s="4">
        <f>VLOOKUP($A74,Entries!$A$2:M$110,10,FALSE)</f>
        <v>0</v>
      </c>
      <c r="F74" s="5">
        <f>VLOOKUP($A74,Entries!$A$2:$L$110,11,FALSE)</f>
        <v>0</v>
      </c>
      <c r="G74" s="4"/>
      <c r="H74" s="4"/>
    </row>
    <row r="75" spans="1:8">
      <c r="A75" s="4" t="n">
        <v>60</v>
      </c>
      <c r="B75" s="4">
        <f>VLOOKUP($A75,Entries!$A$2:$L$110,12,FALSE)</f>
        <v>0</v>
      </c>
      <c r="C75" s="4">
        <f>VLOOKUP($A75,Entries!$A$2:$L$110,2,FALSE)</f>
        <v>0</v>
      </c>
      <c r="D75" s="4">
        <f>VLOOKUP($A75,Entries!$A$2:$L$110,3,FALSE)</f>
        <v>0</v>
      </c>
      <c r="E75" s="4">
        <f>VLOOKUP($A75,Entries!$A$2:M$110,10,FALSE)</f>
        <v>0</v>
      </c>
      <c r="F75" s="5">
        <f>VLOOKUP($A75,Entries!$A$2:$L$110,11,FALSE)</f>
        <v>0</v>
      </c>
      <c r="G75" s="4"/>
      <c r="H75" s="4"/>
    </row>
    <row r="76" spans="4:6">
      <c r="D76" s="6"/>
      <c r="F76"/>
    </row>
    <row r="77" spans="1:8">
      <c r="A77" s="4" t="n">
        <v>61</v>
      </c>
      <c r="B77" s="4">
        <f>VLOOKUP($A77,Entries!$A$2:$L$110,12,FALSE)</f>
        <v>0</v>
      </c>
      <c r="C77" s="4">
        <f>VLOOKUP($A77,Entries!$A$2:$L$110,2,FALSE)</f>
        <v>0</v>
      </c>
      <c r="D77" s="4">
        <f>VLOOKUP($A77,Entries!$A$2:$L$110,3,FALSE)</f>
        <v>0</v>
      </c>
      <c r="E77" s="4">
        <f>VLOOKUP($A77,Entries!$A$2:M$110,10,FALSE)</f>
        <v>0</v>
      </c>
      <c r="F77" s="5">
        <f>VLOOKUP($A77,Entries!$A$2:$L$110,11,FALSE)</f>
        <v>0</v>
      </c>
      <c r="G77" s="4"/>
      <c r="H77" s="4"/>
    </row>
    <row r="78" spans="1:8">
      <c r="A78" s="4" t="n">
        <v>62</v>
      </c>
      <c r="B78" s="4">
        <f>VLOOKUP($A78,Entries!$A$2:$L$110,12,FALSE)</f>
        <v>0</v>
      </c>
      <c r="C78" s="4">
        <f>VLOOKUP($A78,Entries!$A$2:$L$110,2,FALSE)</f>
        <v>0</v>
      </c>
      <c r="D78" s="4">
        <f>VLOOKUP($A78,Entries!$A$2:$L$110,3,FALSE)</f>
        <v>0</v>
      </c>
      <c r="E78" s="4">
        <f>VLOOKUP($A78,Entries!$A$2:M$110,10,FALSE)</f>
        <v>0</v>
      </c>
      <c r="F78" s="5">
        <f>VLOOKUP($A78,Entries!$A$2:$L$110,11,FALSE)</f>
        <v>0</v>
      </c>
      <c r="G78" s="4"/>
      <c r="H78" s="4"/>
    </row>
    <row r="79" spans="1:8">
      <c r="A79" s="4" t="n">
        <v>63</v>
      </c>
      <c r="B79" s="4">
        <f>VLOOKUP($A79,Entries!$A$2:$L$110,12,FALSE)</f>
        <v>0</v>
      </c>
      <c r="C79" s="4">
        <f>VLOOKUP($A79,Entries!$A$2:$L$110,2,FALSE)</f>
        <v>0</v>
      </c>
      <c r="D79" s="4">
        <f>VLOOKUP($A79,Entries!$A$2:$L$110,3,FALSE)</f>
        <v>0</v>
      </c>
      <c r="E79" s="4">
        <f>VLOOKUP($A79,Entries!$A$2:M$110,10,FALSE)</f>
        <v>0</v>
      </c>
      <c r="F79" s="5">
        <f>VLOOKUP($A79,Entries!$A$2:$L$110,11,FALSE)</f>
        <v>0</v>
      </c>
      <c r="G79" s="4"/>
      <c r="H79" s="4"/>
    </row>
    <row r="80" spans="1:8">
      <c r="A80" s="4" t="n">
        <v>64</v>
      </c>
      <c r="B80" s="4">
        <f>VLOOKUP($A80,Entries!$A$2:$L$110,12,FALSE)</f>
        <v>0</v>
      </c>
      <c r="C80" s="4">
        <f>VLOOKUP($A80,Entries!$A$2:$L$110,2,FALSE)</f>
        <v>0</v>
      </c>
      <c r="D80" s="4">
        <f>VLOOKUP($A80,Entries!$A$2:$L$110,3,FALSE)</f>
        <v>0</v>
      </c>
      <c r="E80" s="4">
        <f>VLOOKUP($A80,Entries!$A$2:M$110,10,FALSE)</f>
        <v>0</v>
      </c>
      <c r="F80" s="5">
        <f>VLOOKUP($A80,Entries!$A$2:$L$110,11,FALSE)</f>
        <v>0</v>
      </c>
      <c r="G80" s="4"/>
      <c r="H80" s="4"/>
    </row>
    <row r="81" spans="4:6">
      <c r="D81" s="6"/>
      <c r="F81"/>
    </row>
    <row r="82" spans="1:8">
      <c r="A82" s="4" t="n">
        <v>65</v>
      </c>
      <c r="B82" s="4">
        <f>VLOOKUP($A82,Entries!$A$2:$L$110,12,FALSE)</f>
        <v>0</v>
      </c>
      <c r="C82" s="4">
        <f>VLOOKUP($A82,Entries!$A$2:$L$110,2,FALSE)</f>
        <v>0</v>
      </c>
      <c r="D82" s="4">
        <f>VLOOKUP($A82,Entries!$A$2:$L$110,3,FALSE)</f>
        <v>0</v>
      </c>
      <c r="E82" s="4">
        <f>VLOOKUP($A82,Entries!$A$2:M$110,10,FALSE)</f>
        <v>0</v>
      </c>
      <c r="F82" s="5">
        <f>VLOOKUP($A82,Entries!$A$2:$L$110,11,FALSE)</f>
        <v>0</v>
      </c>
      <c r="G82" s="4"/>
      <c r="H82" s="4"/>
    </row>
    <row r="83" spans="1:8">
      <c r="A83" s="4" t="n">
        <v>66</v>
      </c>
      <c r="B83" s="4">
        <f>VLOOKUP($A83,Entries!$A$2:$L$110,12,FALSE)</f>
        <v>0</v>
      </c>
      <c r="C83" s="4">
        <f>VLOOKUP($A83,Entries!$A$2:$L$110,2,FALSE)</f>
        <v>0</v>
      </c>
      <c r="D83" s="4">
        <f>VLOOKUP($A83,Entries!$A$2:$L$110,3,FALSE)</f>
        <v>0</v>
      </c>
      <c r="E83" s="4">
        <f>VLOOKUP($A83,Entries!$A$2:M$110,10,FALSE)</f>
        <v>0</v>
      </c>
      <c r="F83" s="5">
        <f>VLOOKUP($A83,Entries!$A$2:$L$110,11,FALSE)</f>
        <v>0</v>
      </c>
      <c r="G83" s="4"/>
      <c r="H83" s="4"/>
    </row>
    <row r="84" spans="1:8">
      <c r="A84" s="4" t="n">
        <v>67</v>
      </c>
      <c r="B84" s="4">
        <f>VLOOKUP($A84,Entries!$A$2:$L$110,12,FALSE)</f>
        <v>0</v>
      </c>
      <c r="C84" s="4">
        <f>VLOOKUP($A84,Entries!$A$2:$L$110,2,FALSE)</f>
        <v>0</v>
      </c>
      <c r="D84" s="4">
        <f>VLOOKUP($A84,Entries!$A$2:$L$110,3,FALSE)</f>
        <v>0</v>
      </c>
      <c r="E84" s="4">
        <f>VLOOKUP($A84,Entries!$A$2:M$110,10,FALSE)</f>
        <v>0</v>
      </c>
      <c r="F84" s="5">
        <f>VLOOKUP($A84,Entries!$A$2:$L$110,11,FALSE)</f>
        <v>0</v>
      </c>
      <c r="G84" s="4"/>
      <c r="H84" s="4"/>
    </row>
    <row r="85" spans="1:8">
      <c r="A85" s="4" t="n">
        <v>68</v>
      </c>
      <c r="B85" s="4">
        <f>VLOOKUP($A85,Entries!$A$2:$L$110,12,FALSE)</f>
        <v>0</v>
      </c>
      <c r="C85" s="4">
        <f>VLOOKUP($A85,Entries!$A$2:$L$110,2,FALSE)</f>
        <v>0</v>
      </c>
      <c r="D85" s="4">
        <f>VLOOKUP($A85,Entries!$A$2:$L$110,3,FALSE)</f>
        <v>0</v>
      </c>
      <c r="E85" s="4">
        <f>VLOOKUP($A85,Entries!$A$2:M$110,10,FALSE)</f>
        <v>0</v>
      </c>
      <c r="F85" s="5">
        <f>VLOOKUP($A85,Entries!$A$2:$L$110,11,FALSE)</f>
        <v>0</v>
      </c>
      <c r="G85" s="4"/>
      <c r="H85" s="4"/>
    </row>
    <row r="86" spans="4:6">
      <c r="D86" s="6"/>
      <c r="F86"/>
    </row>
    <row r="87" spans="1:8">
      <c r="A87" s="4" t="n">
        <v>69</v>
      </c>
      <c r="B87" s="4">
        <f>VLOOKUP($A87,Entries!$A$2:$L$110,12,FALSE)</f>
        <v>0</v>
      </c>
      <c r="C87" s="4">
        <f>VLOOKUP($A87,Entries!$A$2:$L$110,2,FALSE)</f>
        <v>0</v>
      </c>
      <c r="D87" s="4">
        <f>VLOOKUP($A87,Entries!$A$2:$L$110,3,FALSE)</f>
        <v>0</v>
      </c>
      <c r="E87" s="4">
        <f>VLOOKUP($A87,Entries!$A$2:M$110,10,FALSE)</f>
        <v>0</v>
      </c>
      <c r="F87" s="5">
        <f>VLOOKUP($A87,Entries!$A$2:$L$110,11,FALSE)</f>
        <v>0</v>
      </c>
      <c r="G87" s="4"/>
      <c r="H87" s="4"/>
    </row>
    <row r="88" spans="1:8">
      <c r="A88" s="4" t="n">
        <v>70</v>
      </c>
      <c r="B88" s="4">
        <f>VLOOKUP($A88,Entries!$A$2:$L$110,12,FALSE)</f>
        <v>0</v>
      </c>
      <c r="C88" s="4">
        <f>VLOOKUP($A88,Entries!$A$2:$L$110,2,FALSE)</f>
        <v>0</v>
      </c>
      <c r="D88" s="4">
        <f>VLOOKUP($A88,Entries!$A$2:$L$110,3,FALSE)</f>
        <v>0</v>
      </c>
      <c r="E88" s="4">
        <f>VLOOKUP($A88,Entries!$A$2:M$110,10,FALSE)</f>
        <v>0</v>
      </c>
      <c r="F88" s="5">
        <f>VLOOKUP($A88,Entries!$A$2:$L$110,11,FALSE)</f>
        <v>0</v>
      </c>
      <c r="G88" s="4"/>
      <c r="H88" s="4"/>
    </row>
    <row r="89" spans="1:8">
      <c r="A89" s="4" t="n">
        <v>71</v>
      </c>
      <c r="B89" s="4">
        <f>VLOOKUP($A89,Entries!$A$2:$L$110,12,FALSE)</f>
        <v>0</v>
      </c>
      <c r="C89" s="4">
        <f>VLOOKUP($A89,Entries!$A$2:$L$110,2,FALSE)</f>
        <v>0</v>
      </c>
      <c r="D89" s="4">
        <f>VLOOKUP($A89,Entries!$A$2:$L$110,3,FALSE)</f>
        <v>0</v>
      </c>
      <c r="E89" s="4">
        <f>VLOOKUP($A89,Entries!$A$2:M$110,10,FALSE)</f>
        <v>0</v>
      </c>
      <c r="F89" s="5">
        <f>VLOOKUP($A89,Entries!$A$2:$L$110,11,FALSE)</f>
        <v>0</v>
      </c>
      <c r="G89" s="4"/>
      <c r="H89" s="4"/>
    </row>
    <row r="90" spans="1:8">
      <c r="A90" s="4" t="n">
        <v>72</v>
      </c>
      <c r="B90" s="4">
        <f>VLOOKUP($A90,Entries!$A$2:$L$110,12,FALSE)</f>
        <v>0</v>
      </c>
      <c r="C90" s="4">
        <f>VLOOKUP($A90,Entries!$A$2:$L$110,2,FALSE)</f>
        <v>0</v>
      </c>
      <c r="D90" s="4">
        <f>VLOOKUP($A90,Entries!$A$2:$L$110,3,FALSE)</f>
        <v>0</v>
      </c>
      <c r="E90" s="4">
        <f>VLOOKUP($A90,Entries!$A$2:M$110,10,FALSE)</f>
        <v>0</v>
      </c>
      <c r="F90" s="5">
        <f>VLOOKUP($A90,Entries!$A$2:$L$110,11,FALSE)</f>
        <v>0</v>
      </c>
      <c r="G90" s="4"/>
      <c r="H90" s="4"/>
    </row>
    <row r="91" spans="4:6">
      <c r="D91" s="6"/>
      <c r="F91"/>
    </row>
    <row r="92" spans="1:8">
      <c r="A92" s="4" t="n">
        <v>73</v>
      </c>
      <c r="B92" s="4">
        <f>VLOOKUP($A92,Entries!$A$2:$L$110,12,FALSE)</f>
        <v>0</v>
      </c>
      <c r="C92" s="4">
        <f>VLOOKUP($A92,Entries!$A$2:$L$110,2,FALSE)</f>
        <v>0</v>
      </c>
      <c r="D92" s="4">
        <f>VLOOKUP($A92,Entries!$A$2:$L$110,3,FALSE)</f>
        <v>0</v>
      </c>
      <c r="E92" s="4">
        <f>VLOOKUP($A92,Entries!$A$2:M$110,10,FALSE)</f>
        <v>0</v>
      </c>
      <c r="F92" s="5">
        <f>VLOOKUP($A92,Entries!$A$2:$L$110,11,FALSE)</f>
        <v>0</v>
      </c>
      <c r="G92" s="4"/>
      <c r="H92" s="4"/>
    </row>
    <row r="93" spans="1:8">
      <c r="A93" s="4" t="n">
        <v>74</v>
      </c>
      <c r="B93" s="4">
        <f>VLOOKUP($A93,Entries!$A$2:$L$110,12,FALSE)</f>
        <v>0</v>
      </c>
      <c r="C93" s="4">
        <f>VLOOKUP($A93,Entries!$A$2:$L$110,2,FALSE)</f>
        <v>0</v>
      </c>
      <c r="D93" s="4">
        <f>VLOOKUP($A93,Entries!$A$2:$L$110,3,FALSE)</f>
        <v>0</v>
      </c>
      <c r="E93" s="4">
        <f>VLOOKUP($A93,Entries!$A$2:M$110,10,FALSE)</f>
        <v>0</v>
      </c>
      <c r="F93" s="5">
        <f>VLOOKUP($A93,Entries!$A$2:$L$110,11,FALSE)</f>
        <v>0</v>
      </c>
      <c r="G93" s="4"/>
      <c r="H93" s="4"/>
    </row>
    <row r="94" spans="1:8">
      <c r="A94" s="4" t="n">
        <v>75</v>
      </c>
      <c r="B94" s="4">
        <f>VLOOKUP($A94,Entries!$A$2:$L$110,12,FALSE)</f>
        <v>0</v>
      </c>
      <c r="C94" s="4">
        <f>VLOOKUP($A94,Entries!$A$2:$L$110,2,FALSE)</f>
        <v>0</v>
      </c>
      <c r="D94" s="4">
        <f>VLOOKUP($A94,Entries!$A$2:$L$110,3,FALSE)</f>
        <v>0</v>
      </c>
      <c r="E94" s="4">
        <f>VLOOKUP($A94,Entries!$A$2:M$110,10,FALSE)</f>
        <v>0</v>
      </c>
      <c r="F94" s="5">
        <f>VLOOKUP($A94,Entries!$A$2:$L$110,11,FALSE)</f>
        <v>0</v>
      </c>
      <c r="G94" s="4"/>
      <c r="H94" s="4"/>
    </row>
    <row r="95" spans="1:8">
      <c r="A95" s="4" t="n">
        <v>76</v>
      </c>
      <c r="B95" s="4">
        <f>VLOOKUP($A95,Entries!$A$2:$L$110,12,FALSE)</f>
        <v>0</v>
      </c>
      <c r="C95" s="4">
        <f>VLOOKUP($A95,Entries!$A$2:$L$110,2,FALSE)</f>
        <v>0</v>
      </c>
      <c r="D95" s="4">
        <f>VLOOKUP($A95,Entries!$A$2:$L$110,3,FALSE)</f>
        <v>0</v>
      </c>
      <c r="E95" s="4">
        <f>VLOOKUP($A95,Entries!$A$2:M$110,10,FALSE)</f>
        <v>0</v>
      </c>
      <c r="F95" s="5">
        <f>VLOOKUP($A95,Entries!$A$2:$L$110,11,FALSE)</f>
        <v>0</v>
      </c>
      <c r="G95" s="4"/>
      <c r="H95" s="4"/>
    </row>
    <row r="96" spans="4:6">
      <c r="D96" s="6"/>
      <c r="F96"/>
    </row>
    <row r="97" spans="1:8">
      <c r="A97" s="4" t="n">
        <v>77</v>
      </c>
      <c r="B97" s="4">
        <f>VLOOKUP($A97,Entries!$A$2:$L$110,12,FALSE)</f>
        <v>0</v>
      </c>
      <c r="C97" s="4">
        <f>VLOOKUP($A97,Entries!$A$2:$L$110,2,FALSE)</f>
        <v>0</v>
      </c>
      <c r="D97" s="4">
        <f>VLOOKUP($A97,Entries!$A$2:$L$110,3,FALSE)</f>
        <v>0</v>
      </c>
      <c r="E97" s="4">
        <f>VLOOKUP($A97,Entries!$A$2:M$110,10,FALSE)</f>
        <v>0</v>
      </c>
      <c r="F97" s="5">
        <f>VLOOKUP($A97,Entries!$A$2:$L$110,11,FALSE)</f>
        <v>0</v>
      </c>
      <c r="G97" s="4"/>
      <c r="H97" s="4"/>
    </row>
    <row r="98" spans="1:8">
      <c r="A98" s="4" t="n">
        <v>78</v>
      </c>
      <c r="B98" s="4">
        <f>VLOOKUP($A98,Entries!$A$2:$L$110,12,FALSE)</f>
        <v>0</v>
      </c>
      <c r="C98" s="4">
        <f>VLOOKUP($A98,Entries!$A$2:$L$110,2,FALSE)</f>
        <v>0</v>
      </c>
      <c r="D98" s="4">
        <f>VLOOKUP($A98,Entries!$A$2:$L$110,3,FALSE)</f>
        <v>0</v>
      </c>
      <c r="E98" s="4">
        <f>VLOOKUP($A98,Entries!$A$2:M$110,10,FALSE)</f>
        <v>0</v>
      </c>
      <c r="F98" s="5">
        <f>VLOOKUP($A98,Entries!$A$2:$L$110,11,FALSE)</f>
        <v>0</v>
      </c>
      <c r="G98" s="4"/>
      <c r="H98" s="4"/>
    </row>
    <row r="99" spans="1:8">
      <c r="A99" s="4" t="n">
        <v>79</v>
      </c>
      <c r="B99" s="4">
        <f>VLOOKUP($A99,Entries!$A$2:$L$110,12,FALSE)</f>
        <v>0</v>
      </c>
      <c r="C99" s="4">
        <f>VLOOKUP($A99,Entries!$A$2:$L$110,2,FALSE)</f>
        <v>0</v>
      </c>
      <c r="D99" s="4">
        <f>VLOOKUP($A99,Entries!$A$2:$L$110,3,FALSE)</f>
        <v>0</v>
      </c>
      <c r="E99" s="4">
        <f>VLOOKUP($A99,Entries!$A$2:M$110,10,FALSE)</f>
        <v>0</v>
      </c>
      <c r="F99" s="5">
        <f>VLOOKUP($A99,Entries!$A$2:$L$110,11,FALSE)</f>
        <v>0</v>
      </c>
      <c r="G99" s="4"/>
      <c r="H99" s="4"/>
    </row>
    <row r="100" spans="1:8">
      <c r="A100" s="4" t="n">
        <v>80</v>
      </c>
      <c r="B100" s="4">
        <f>VLOOKUP($A100,Entries!$A$2:$L$110,12,FALSE)</f>
        <v>0</v>
      </c>
      <c r="C100" s="4">
        <f>VLOOKUP($A100,Entries!$A$2:$L$110,2,FALSE)</f>
        <v>0</v>
      </c>
      <c r="D100" s="4">
        <f>VLOOKUP($A100,Entries!$A$2:$L$110,3,FALSE)</f>
        <v>0</v>
      </c>
      <c r="E100" s="4">
        <f>VLOOKUP($A100,Entries!$A$2:M$110,10,FALSE)</f>
        <v>0</v>
      </c>
      <c r="F100" s="5">
        <f>VLOOKUP($A100,Entries!$A$2:$L$110,11,FALSE)</f>
        <v>0</v>
      </c>
      <c r="G100" s="4"/>
      <c r="H100" s="4"/>
    </row>
    <row r="102" spans="1:8">
      <c r="A102" s="4" t="n">
        <v>81</v>
      </c>
      <c r="B102" s="4">
        <f>VLOOKUP($A102,Entries!$A$2:$L$110,12,FALSE)</f>
        <v>0</v>
      </c>
      <c r="C102" s="4">
        <f>VLOOKUP($A102,Entries!$A$2:$L$110,2,FALSE)</f>
        <v>0</v>
      </c>
      <c r="D102" s="4">
        <f>VLOOKUP($A102,Entries!$A$2:$L$110,3,FALSE)</f>
        <v>0</v>
      </c>
      <c r="E102" s="4">
        <f>VLOOKUP($A102,Entries!$A$2:M$110,10,FALSE)</f>
        <v>0</v>
      </c>
      <c r="F102" s="5">
        <f>VLOOKUP($A102,Entries!$A$2:$L$110,11,FALSE)</f>
        <v>0</v>
      </c>
      <c r="G102" s="4"/>
      <c r="H102" s="4"/>
    </row>
    <row r="103" spans="1:8">
      <c r="A103" s="4" t="n">
        <v>82</v>
      </c>
      <c r="B103" s="4">
        <f>VLOOKUP($A103,Entries!$A$2:$L$110,12,FALSE)</f>
        <v>0</v>
      </c>
      <c r="C103" s="4">
        <f>VLOOKUP($A103,Entries!$A$2:$L$110,2,FALSE)</f>
        <v>0</v>
      </c>
      <c r="D103" s="4">
        <f>VLOOKUP($A103,Entries!$A$2:$L$110,3,FALSE)</f>
        <v>0</v>
      </c>
      <c r="E103" s="4">
        <f>VLOOKUP($A103,Entries!$A$2:M$110,10,FALSE)</f>
        <v>0</v>
      </c>
      <c r="F103" s="5">
        <f>VLOOKUP($A103,Entries!$A$2:$L$110,11,FALSE)</f>
        <v>0</v>
      </c>
      <c r="G103" s="4"/>
      <c r="H103" s="4"/>
    </row>
    <row r="104" spans="1:8">
      <c r="A104" s="4" t="n">
        <v>83</v>
      </c>
      <c r="B104" s="4">
        <f>VLOOKUP($A104,Entries!$A$2:$L$110,12,FALSE)</f>
        <v>0</v>
      </c>
      <c r="C104" s="4">
        <f>VLOOKUP($A104,Entries!$A$2:$L$110,2,FALSE)</f>
        <v>0</v>
      </c>
      <c r="D104" s="4">
        <f>VLOOKUP($A104,Entries!$A$2:$L$110,3,FALSE)</f>
        <v>0</v>
      </c>
      <c r="E104" s="4">
        <f>VLOOKUP($A104,Entries!$A$2:M$110,10,FALSE)</f>
        <v>0</v>
      </c>
      <c r="F104" s="5">
        <f>VLOOKUP($A104,Entries!$A$2:$L$110,11,FALSE)</f>
        <v>0</v>
      </c>
      <c r="G104" s="4"/>
      <c r="H104" s="4"/>
    </row>
    <row r="105" spans="1:8">
      <c r="A105" s="4" t="n">
        <v>84</v>
      </c>
      <c r="B105" s="4">
        <f>VLOOKUP($A105,Entries!$A$2:$L$110,12,FALSE)</f>
        <v>0</v>
      </c>
      <c r="C105" s="4">
        <f>VLOOKUP($A105,Entries!$A$2:$L$110,2,FALSE)</f>
        <v>0</v>
      </c>
      <c r="D105" s="4">
        <f>VLOOKUP($A105,Entries!$A$2:$L$110,3,FALSE)</f>
        <v>0</v>
      </c>
      <c r="E105" s="4">
        <f>VLOOKUP($A105,Entries!$A$2:M$110,10,FALSE)</f>
        <v>0</v>
      </c>
      <c r="F105" s="5">
        <f>VLOOKUP($A105,Entries!$A$2:$L$110,11,FALSE)</f>
        <v>0</v>
      </c>
      <c r="G105" s="4"/>
      <c r="H105" s="4"/>
    </row>
    <row r="107" spans="1:8">
      <c r="A107" s="4" t="n">
        <v>85</v>
      </c>
      <c r="B107" s="4">
        <f>VLOOKUP($A107,Entries!$A$2:$L$110,12,FALSE)</f>
        <v>0</v>
      </c>
      <c r="C107" s="4">
        <f>VLOOKUP($A107,Entries!$A$2:$L$110,2,FALSE)</f>
        <v>0</v>
      </c>
      <c r="D107" s="4">
        <f>VLOOKUP($A107,Entries!$A$2:$L$110,3,FALSE)</f>
        <v>0</v>
      </c>
      <c r="E107" s="4">
        <f>VLOOKUP($A107,Entries!$A$2:M$110,10,FALSE)</f>
        <v>0</v>
      </c>
      <c r="F107" s="5">
        <f>VLOOKUP($A107,Entries!$A$2:$L$110,11,FALSE)</f>
        <v>0</v>
      </c>
      <c r="G107" s="4"/>
      <c r="H107" s="4"/>
    </row>
    <row r="108" spans="1:8">
      <c r="A108" s="4" t="n">
        <v>86</v>
      </c>
      <c r="B108" s="4">
        <f>VLOOKUP($A108,Entries!$A$2:$L$110,12,FALSE)</f>
        <v>0</v>
      </c>
      <c r="C108" s="4">
        <f>VLOOKUP($A108,Entries!$A$2:$L$110,2,FALSE)</f>
        <v>0</v>
      </c>
      <c r="D108" s="4">
        <f>VLOOKUP($A108,Entries!$A$2:$L$110,3,FALSE)</f>
        <v>0</v>
      </c>
      <c r="E108" s="4">
        <f>VLOOKUP($A108,Entries!$A$2:M$110,10,FALSE)</f>
        <v>0</v>
      </c>
      <c r="F108" s="5">
        <f>VLOOKUP($A108,Entries!$A$2:$L$110,11,FALSE)</f>
        <v>0</v>
      </c>
      <c r="G108" s="4"/>
      <c r="H108" s="4"/>
    </row>
    <row r="109" spans="1:8">
      <c r="A109" s="4" t="n">
        <v>87</v>
      </c>
      <c r="B109" s="4">
        <f>VLOOKUP($A109,Entries!$A$2:$L$110,12,FALSE)</f>
        <v>0</v>
      </c>
      <c r="C109" s="4">
        <f>VLOOKUP($A109,Entries!$A$2:$L$110,2,FALSE)</f>
        <v>0</v>
      </c>
      <c r="D109" s="4">
        <f>VLOOKUP($A109,Entries!$A$2:$L$110,3,FALSE)</f>
        <v>0</v>
      </c>
      <c r="E109" s="4">
        <f>VLOOKUP($A109,Entries!$A$2:M$110,10,FALSE)</f>
        <v>0</v>
      </c>
      <c r="F109" s="5">
        <f>VLOOKUP($A109,Entries!$A$2:$L$110,11,FALSE)</f>
        <v>0</v>
      </c>
      <c r="G109" s="4"/>
      <c r="H109" s="4"/>
    </row>
    <row r="110" spans="1:8">
      <c r="A110" s="4" t="n">
        <v>88</v>
      </c>
      <c r="B110" s="4">
        <f>VLOOKUP($A110,Entries!$A$2:$L$110,12,FALSE)</f>
        <v>0</v>
      </c>
      <c r="C110" s="4">
        <f>VLOOKUP($A110,Entries!$A$2:$L$110,2,FALSE)</f>
        <v>0</v>
      </c>
      <c r="D110" s="4">
        <f>VLOOKUP($A110,Entries!$A$2:$L$110,3,FALSE)</f>
        <v>0</v>
      </c>
      <c r="E110" s="4">
        <f>VLOOKUP($A110,Entries!$A$2:M$110,10,FALSE)</f>
        <v>0</v>
      </c>
      <c r="F110" s="5">
        <f>VLOOKUP($A110,Entries!$A$2:$L$110,11,FALSE)</f>
        <v>0</v>
      </c>
      <c r="G110" s="4"/>
      <c r="H110" s="4"/>
    </row>
    <row r="112" spans="1:8">
      <c r="A112" s="4" t="n">
        <v>89</v>
      </c>
      <c r="B112" s="4">
        <f>VLOOKUP($A112,Entries!$A$2:$L$110,12,FALSE)</f>
        <v>0</v>
      </c>
      <c r="C112" s="4">
        <f>VLOOKUP($A112,Entries!$A$2:$L$110,2,FALSE)</f>
        <v>0</v>
      </c>
      <c r="D112" s="4">
        <f>VLOOKUP($A112,Entries!$A$2:$L$110,3,FALSE)</f>
        <v>0</v>
      </c>
      <c r="E112" s="4">
        <f>VLOOKUP($A112,Entries!$A$2:M$110,10,FALSE)</f>
        <v>0</v>
      </c>
      <c r="F112" s="5">
        <f>VLOOKUP($A112,Entries!$A$2:$L$110,11,FALSE)</f>
        <v>0</v>
      </c>
      <c r="G112" s="4"/>
      <c r="H112" s="4"/>
    </row>
    <row r="113" spans="1:8">
      <c r="A113" s="4" t="n">
        <v>90</v>
      </c>
      <c r="B113" s="4">
        <f>VLOOKUP($A113,Entries!$A$2:$L$110,12,FALSE)</f>
        <v>0</v>
      </c>
      <c r="C113" s="4">
        <f>VLOOKUP($A113,Entries!$A$2:$L$110,2,FALSE)</f>
        <v>0</v>
      </c>
      <c r="D113" s="4">
        <f>VLOOKUP($A113,Entries!$A$2:$L$110,3,FALSE)</f>
        <v>0</v>
      </c>
      <c r="E113" s="4">
        <f>VLOOKUP($A113,Entries!$A$2:M$110,10,FALSE)</f>
        <v>0</v>
      </c>
      <c r="F113" s="5">
        <f>VLOOKUP($A113,Entries!$A$2:$L$110,11,FALSE)</f>
        <v>0</v>
      </c>
      <c r="G113" s="4"/>
      <c r="H113" s="4"/>
    </row>
    <row r="114" spans="1:8">
      <c r="A114" s="4" t="n">
        <v>91</v>
      </c>
      <c r="B114" s="4">
        <f>VLOOKUP($A114,Entries!$A$2:$L$110,12,FALSE)</f>
        <v>0</v>
      </c>
      <c r="C114" s="4">
        <f>VLOOKUP($A114,Entries!$A$2:$L$110,2,FALSE)</f>
        <v>0</v>
      </c>
      <c r="D114" s="4">
        <f>VLOOKUP($A114,Entries!$A$2:$L$110,3,FALSE)</f>
        <v>0</v>
      </c>
      <c r="E114" s="4">
        <f>VLOOKUP($A114,Entries!$A$2:M$110,10,FALSE)</f>
        <v>0</v>
      </c>
      <c r="F114" s="5">
        <f>VLOOKUP($A114,Entries!$A$2:$L$110,11,FALSE)</f>
        <v>0</v>
      </c>
      <c r="G114" s="4"/>
      <c r="H114" s="4"/>
    </row>
    <row r="115" spans="1:8">
      <c r="A115" s="4" t="n">
        <v>92</v>
      </c>
      <c r="B115" s="4">
        <f>VLOOKUP($A115,Entries!$A$2:$L$110,12,FALSE)</f>
        <v>0</v>
      </c>
      <c r="C115" s="4">
        <f>VLOOKUP($A115,Entries!$A$2:$L$110,2,FALSE)</f>
        <v>0</v>
      </c>
      <c r="D115" s="4">
        <f>VLOOKUP($A115,Entries!$A$2:$L$110,3,FALSE)</f>
        <v>0</v>
      </c>
      <c r="E115" s="4">
        <f>VLOOKUP($A115,Entries!$A$2:M$110,10,FALSE)</f>
        <v>0</v>
      </c>
      <c r="F115" s="5">
        <f>VLOOKUP($A115,Entries!$A$2:$L$110,11,FALSE)</f>
        <v>0</v>
      </c>
      <c r="G115" s="4"/>
      <c r="H115" s="4"/>
    </row>
    <row r="117" spans="1:8">
      <c r="A117" s="4" t="n">
        <v>93</v>
      </c>
      <c r="B117" s="4">
        <f>VLOOKUP($A117,Entries!$A$2:$L$110,12,FALSE)</f>
        <v>0</v>
      </c>
      <c r="C117" s="4">
        <f>VLOOKUP($A117,Entries!$A$2:$L$110,2,FALSE)</f>
        <v>0</v>
      </c>
      <c r="D117" s="4">
        <f>VLOOKUP($A117,Entries!$A$2:$L$110,3,FALSE)</f>
        <v>0</v>
      </c>
      <c r="E117" s="4">
        <f>VLOOKUP($A117,Entries!$A$2:M$110,10,FALSE)</f>
        <v>0</v>
      </c>
      <c r="F117" s="5">
        <f>VLOOKUP($A117,Entries!$A$2:$L$110,11,FALSE)</f>
        <v>0</v>
      </c>
      <c r="G117" s="4"/>
      <c r="H117" s="4"/>
    </row>
    <row r="118" spans="1:8">
      <c r="A118" s="4" t="n">
        <v>94</v>
      </c>
      <c r="B118" s="4">
        <f>VLOOKUP($A118,Entries!$A$2:$L$110,12,FALSE)</f>
        <v>0</v>
      </c>
      <c r="C118" s="4">
        <f>VLOOKUP($A118,Entries!$A$2:$L$110,2,FALSE)</f>
        <v>0</v>
      </c>
      <c r="D118" s="4">
        <f>VLOOKUP($A118,Entries!$A$2:$L$110,3,FALSE)</f>
        <v>0</v>
      </c>
      <c r="E118" s="4">
        <f>VLOOKUP($A118,Entries!$A$2:M$110,10,FALSE)</f>
        <v>0</v>
      </c>
      <c r="F118" s="5">
        <f>VLOOKUP($A118,Entries!$A$2:$L$110,11,FALSE)</f>
        <v>0</v>
      </c>
      <c r="G118" s="4"/>
      <c r="H118" s="4"/>
    </row>
    <row r="119" spans="1:8">
      <c r="A119" s="4" t="n">
        <v>95</v>
      </c>
      <c r="B119" s="4">
        <f>VLOOKUP($A119,Entries!$A$2:$L$110,12,FALSE)</f>
        <v>0</v>
      </c>
      <c r="C119" s="4">
        <f>VLOOKUP($A119,Entries!$A$2:$L$110,2,FALSE)</f>
        <v>0</v>
      </c>
      <c r="D119" s="4">
        <f>VLOOKUP($A119,Entries!$A$2:$L$110,3,FALSE)</f>
        <v>0</v>
      </c>
      <c r="E119" s="4">
        <f>VLOOKUP($A119,Entries!$A$2:M$110,10,FALSE)</f>
        <v>0</v>
      </c>
      <c r="F119" s="5">
        <f>VLOOKUP($A119,Entries!$A$2:$L$110,11,FALSE)</f>
        <v>0</v>
      </c>
      <c r="G119" s="4"/>
      <c r="H119" s="4"/>
    </row>
    <row r="120" spans="1:8">
      <c r="A120" s="4" t="n">
        <v>96</v>
      </c>
      <c r="B120" s="4">
        <f>VLOOKUP($A120,Entries!$A$2:$L$110,12,FALSE)</f>
        <v>0</v>
      </c>
      <c r="C120" s="4">
        <f>VLOOKUP($A120,Entries!$A$2:$L$110,2,FALSE)</f>
        <v>0</v>
      </c>
      <c r="D120" s="4">
        <f>VLOOKUP($A120,Entries!$A$2:$L$110,3,FALSE)</f>
        <v>0</v>
      </c>
      <c r="E120" s="4">
        <f>VLOOKUP($A120,Entries!$A$2:M$110,10,FALSE)</f>
        <v>0</v>
      </c>
      <c r="F120" s="5">
        <f>VLOOKUP($A120,Entries!$A$2:$L$110,11,FALSE)</f>
        <v>0</v>
      </c>
      <c r="G120" s="4"/>
      <c r="H120" s="4"/>
    </row>
    <row r="122" spans="1:8">
      <c r="A122" s="4" t="n">
        <v>97</v>
      </c>
      <c r="B122" s="4">
        <f>VLOOKUP($A122,Entries!$A$2:$L$110,12,FALSE)</f>
        <v>0</v>
      </c>
      <c r="C122" s="4">
        <f>VLOOKUP($A122,Entries!$A$2:$L$110,2,FALSE)</f>
        <v>0</v>
      </c>
      <c r="D122" s="4">
        <f>VLOOKUP($A122,Entries!$A$2:$L$110,3,FALSE)</f>
        <v>0</v>
      </c>
      <c r="E122" s="4">
        <f>VLOOKUP($A122,Entries!$A$2:M$110,10,FALSE)</f>
        <v>0</v>
      </c>
      <c r="F122" s="5">
        <f>VLOOKUP($A122,Entries!$A$2:$L$110,11,FALSE)</f>
        <v>0</v>
      </c>
      <c r="G122" s="4"/>
      <c r="H122" s="4"/>
    </row>
    <row r="123" spans="1:8">
      <c r="A123" s="4" t="n">
        <v>98</v>
      </c>
      <c r="B123" s="4">
        <f>VLOOKUP($A123,Entries!$A$2:$L$110,12,FALSE)</f>
        <v>0</v>
      </c>
      <c r="C123" s="4">
        <f>VLOOKUP($A123,Entries!$A$2:$L$110,2,FALSE)</f>
        <v>0</v>
      </c>
      <c r="D123" s="4">
        <f>VLOOKUP($A123,Entries!$A$2:$L$110,3,FALSE)</f>
        <v>0</v>
      </c>
      <c r="E123" s="4">
        <f>VLOOKUP($A123,Entries!$A$2:M$110,10,FALSE)</f>
        <v>0</v>
      </c>
      <c r="F123" s="5">
        <f>VLOOKUP($A123,Entries!$A$2:$L$110,11,FALSE)</f>
        <v>0</v>
      </c>
      <c r="G123" s="4"/>
      <c r="H123" s="4"/>
    </row>
    <row r="124" spans="1:8">
      <c r="A124" s="4" t="n">
        <v>99</v>
      </c>
      <c r="B124" s="4">
        <f>VLOOKUP($A124,Entries!$A$2:$L$110,12,FALSE)</f>
        <v>0</v>
      </c>
      <c r="C124" s="4">
        <f>VLOOKUP($A124,Entries!$A$2:$L$110,2,FALSE)</f>
        <v>0</v>
      </c>
      <c r="D124" s="4">
        <f>VLOOKUP($A124,Entries!$A$2:$L$110,3,FALSE)</f>
        <v>0</v>
      </c>
      <c r="E124" s="4">
        <f>VLOOKUP($A124,Entries!$A$2:M$110,10,FALSE)</f>
        <v>0</v>
      </c>
      <c r="F124" s="5">
        <f>VLOOKUP($A124,Entries!$A$2:$L$110,11,FALSE)</f>
        <v>0</v>
      </c>
      <c r="G124" s="4"/>
      <c r="H124" s="4"/>
    </row>
    <row r="125" spans="1:8">
      <c r="A125" s="4" t="n">
        <v>100</v>
      </c>
      <c r="B125" s="4">
        <f>VLOOKUP($A125,Entries!$A$2:$L$110,12,FALSE)</f>
        <v>0</v>
      </c>
      <c r="C125" s="4">
        <f>VLOOKUP($A125,Entries!$A$2:$L$110,2,FALSE)</f>
        <v>0</v>
      </c>
      <c r="D125" s="4">
        <f>VLOOKUP($A125,Entries!$A$2:$L$110,3,FALSE)</f>
        <v>0</v>
      </c>
      <c r="E125" s="4">
        <f>VLOOKUP($A125,Entries!$A$2:M$110,10,FALSE)</f>
        <v>0</v>
      </c>
      <c r="F125" s="5">
        <f>VLOOKUP($A125,Entries!$A$2:$L$110,11,FALSE)</f>
        <v>0</v>
      </c>
      <c r="G125" s="4"/>
      <c r="H125" s="4"/>
    </row>
    <row r="127" spans="1:8">
      <c r="A127" s="4" t="n">
        <v>101</v>
      </c>
      <c r="B127" s="4">
        <f>VLOOKUP($A127,Entries!$A$2:$L$110,12,FALSE)</f>
        <v>0</v>
      </c>
      <c r="C127" s="4">
        <f>VLOOKUP($A127,Entries!$A$2:$L$110,2,FALSE)</f>
        <v>0</v>
      </c>
      <c r="D127" s="4">
        <f>VLOOKUP($A127,Entries!$A$2:$L$110,3,FALSE)</f>
        <v>0</v>
      </c>
      <c r="E127" s="4">
        <f>VLOOKUP($A127,Entries!$A$2:M$110,10,FALSE)</f>
        <v>0</v>
      </c>
      <c r="F127" s="5">
        <f>VLOOKUP($A127,Entries!$A$2:$L$110,11,FALSE)</f>
        <v>0</v>
      </c>
      <c r="G127" s="4"/>
      <c r="H127" s="4"/>
    </row>
    <row r="128" spans="1:8">
      <c r="A128" s="4" t="n">
        <v>102</v>
      </c>
      <c r="B128" s="4">
        <f>VLOOKUP($A128,Entries!$A$2:$L$110,12,FALSE)</f>
        <v>0</v>
      </c>
      <c r="C128" s="4">
        <f>VLOOKUP($A128,Entries!$A$2:$L$110,2,FALSE)</f>
        <v>0</v>
      </c>
      <c r="D128" s="4">
        <f>VLOOKUP($A128,Entries!$A$2:$L$110,3,FALSE)</f>
        <v>0</v>
      </c>
      <c r="E128" s="4">
        <f>VLOOKUP($A128,Entries!$A$2:M$110,10,FALSE)</f>
        <v>0</v>
      </c>
      <c r="F128" s="5">
        <f>VLOOKUP($A128,Entries!$A$2:$L$110,11,FALSE)</f>
        <v>0</v>
      </c>
      <c r="G128" s="4"/>
      <c r="H128" s="4"/>
    </row>
    <row r="129" spans="1:8">
      <c r="A129" s="4" t="n">
        <v>103</v>
      </c>
      <c r="B129" s="4">
        <f>VLOOKUP($A129,Entries!$A$2:$L$110,12,FALSE)</f>
        <v>0</v>
      </c>
      <c r="C129" s="4">
        <f>VLOOKUP($A129,Entries!$A$2:$L$110,2,FALSE)</f>
        <v>0</v>
      </c>
      <c r="D129" s="4">
        <f>VLOOKUP($A129,Entries!$A$2:$L$110,3,FALSE)</f>
        <v>0</v>
      </c>
      <c r="E129" s="4">
        <f>VLOOKUP($A129,Entries!$A$2:M$110,10,FALSE)</f>
        <v>0</v>
      </c>
      <c r="F129" s="5">
        <f>VLOOKUP($A129,Entries!$A$2:$L$110,11,FALSE)</f>
        <v>0</v>
      </c>
      <c r="G129" s="4"/>
      <c r="H129" s="4"/>
    </row>
    <row r="130" spans="1:8">
      <c r="A130" s="4" t="n">
        <v>104</v>
      </c>
      <c r="B130" s="4">
        <f>VLOOKUP($A130,Entries!$A$2:$L$110,12,FALSE)</f>
        <v>0</v>
      </c>
      <c r="C130" s="4">
        <f>VLOOKUP($A130,Entries!$A$2:$L$110,2,FALSE)</f>
        <v>0</v>
      </c>
      <c r="D130" s="4">
        <f>VLOOKUP($A130,Entries!$A$2:$L$110,3,FALSE)</f>
        <v>0</v>
      </c>
      <c r="E130" s="4">
        <f>VLOOKUP($A130,Entries!$A$2:M$110,10,FALSE)</f>
        <v>0</v>
      </c>
      <c r="F130" s="5">
        <f>VLOOKUP($A130,Entries!$A$2:$L$110,11,FALSE)</f>
        <v>0</v>
      </c>
      <c r="G130" s="4"/>
      <c r="H130" s="4"/>
    </row>
  </sheetData>
  <conditionalFormatting sqref="F127">
    <cfRule type="containsText" dxfId="2" priority="1" operator="containsText" text="Blue">
      <formula>NOT(ISERROR(SEARCH("Blue", F127)))</formula>
    </cfRule>
  </conditionalFormatting>
  <conditionalFormatting sqref="F128:F130">
    <cfRule type="containsText" dxfId="3" priority="2" operator="containsText" text="Red">
      <formula>NOT(ISERROR(SEARCH("Red", F128)))</formula>
    </cfRule>
  </conditionalFormatting>
  <conditionalFormatting sqref="F128:F130">
    <cfRule type="containsText" dxfId="4" priority="3" operator="containsText" text="Blue">
      <formula>NOT(ISERROR(SEARCH("Blue", F128)))</formula>
    </cfRule>
  </conditionalFormatting>
  <conditionalFormatting sqref="F127">
    <cfRule type="containsText" dxfId="5" priority="4" operator="containsText" text="Red">
      <formula>NOT(ISERROR(SEARCH("Red", F127)))</formula>
    </cfRule>
  </conditionalFormatting>
  <conditionalFormatting sqref="F122">
    <cfRule type="containsText" dxfId="6" priority="5" operator="containsText" text="Blue">
      <formula>NOT(ISERROR(SEARCH("Blue", F122)))</formula>
    </cfRule>
  </conditionalFormatting>
  <conditionalFormatting sqref="F123:F125">
    <cfRule type="containsText" dxfId="7" priority="6" operator="containsText" text="Red">
      <formula>NOT(ISERROR(SEARCH("Red", F123)))</formula>
    </cfRule>
  </conditionalFormatting>
  <conditionalFormatting sqref="F123:F125">
    <cfRule type="containsText" dxfId="8" priority="7" operator="containsText" text="Blue">
      <formula>NOT(ISERROR(SEARCH("Blue", F123)))</formula>
    </cfRule>
  </conditionalFormatting>
  <conditionalFormatting sqref="F122">
    <cfRule type="containsText" dxfId="9" priority="8" operator="containsText" text="Red">
      <formula>NOT(ISERROR(SEARCH("Red", F122)))</formula>
    </cfRule>
  </conditionalFormatting>
  <conditionalFormatting sqref="F2">
    <cfRule type="containsText" dxfId="10" priority="9" operator="containsText" text="Blue">
      <formula>NOT(ISERROR(SEARCH("Blue", F2)))</formula>
    </cfRule>
  </conditionalFormatting>
  <conditionalFormatting sqref="F3:F5">
    <cfRule type="containsText" dxfId="11" priority="10" operator="containsText" text="Red">
      <formula>NOT(ISERROR(SEARCH("Red", F3)))</formula>
    </cfRule>
  </conditionalFormatting>
  <conditionalFormatting sqref="F3:F5">
    <cfRule type="containsText" dxfId="12" priority="11" operator="containsText" text="Blue">
      <formula>NOT(ISERROR(SEARCH("Blue", F3)))</formula>
    </cfRule>
  </conditionalFormatting>
  <conditionalFormatting sqref="F2">
    <cfRule type="containsText" dxfId="13" priority="12" operator="containsText" text="Red">
      <formula>NOT(ISERROR(SEARCH("Red", F2)))</formula>
    </cfRule>
  </conditionalFormatting>
  <conditionalFormatting sqref="F7">
    <cfRule type="containsText" dxfId="14" priority="13" operator="containsText" text="Blue">
      <formula>NOT(ISERROR(SEARCH("Blue", F7)))</formula>
    </cfRule>
  </conditionalFormatting>
  <conditionalFormatting sqref="F8:F10">
    <cfRule type="containsText" dxfId="15" priority="14" operator="containsText" text="Red">
      <formula>NOT(ISERROR(SEARCH("Red", F8)))</formula>
    </cfRule>
  </conditionalFormatting>
  <conditionalFormatting sqref="F8:F10">
    <cfRule type="containsText" dxfId="16" priority="15" operator="containsText" text="Blue">
      <formula>NOT(ISERROR(SEARCH("Blue", F8)))</formula>
    </cfRule>
  </conditionalFormatting>
  <conditionalFormatting sqref="F7">
    <cfRule type="containsText" dxfId="17" priority="16" operator="containsText" text="Red">
      <formula>NOT(ISERROR(SEARCH("Red", F7)))</formula>
    </cfRule>
  </conditionalFormatting>
  <conditionalFormatting sqref="F12">
    <cfRule type="containsText" dxfId="18" priority="17" operator="containsText" text="Blue">
      <formula>NOT(ISERROR(SEARCH("Blue", F12)))</formula>
    </cfRule>
  </conditionalFormatting>
  <conditionalFormatting sqref="F13:F15">
    <cfRule type="containsText" dxfId="19" priority="18" operator="containsText" text="Red">
      <formula>NOT(ISERROR(SEARCH("Red", F13)))</formula>
    </cfRule>
  </conditionalFormatting>
  <conditionalFormatting sqref="F13:F15">
    <cfRule type="containsText" dxfId="20" priority="19" operator="containsText" text="Blue">
      <formula>NOT(ISERROR(SEARCH("Blue", F13)))</formula>
    </cfRule>
  </conditionalFormatting>
  <conditionalFormatting sqref="F12">
    <cfRule type="containsText" dxfId="21" priority="20" operator="containsText" text="Red">
      <formula>NOT(ISERROR(SEARCH("Red", F12)))</formula>
    </cfRule>
  </conditionalFormatting>
  <conditionalFormatting sqref="F17">
    <cfRule type="containsText" dxfId="22" priority="21" operator="containsText" text="Blue">
      <formula>NOT(ISERROR(SEARCH("Blue", F17)))</formula>
    </cfRule>
  </conditionalFormatting>
  <conditionalFormatting sqref="F18:F20">
    <cfRule type="containsText" dxfId="23" priority="22" operator="containsText" text="Red">
      <formula>NOT(ISERROR(SEARCH("Red", F18)))</formula>
    </cfRule>
  </conditionalFormatting>
  <conditionalFormatting sqref="F18:F20">
    <cfRule type="containsText" dxfId="24" priority="23" operator="containsText" text="Blue">
      <formula>NOT(ISERROR(SEARCH("Blue", F18)))</formula>
    </cfRule>
  </conditionalFormatting>
  <conditionalFormatting sqref="F17">
    <cfRule type="containsText" dxfId="25" priority="24" operator="containsText" text="Red">
      <formula>NOT(ISERROR(SEARCH("Red", F17)))</formula>
    </cfRule>
  </conditionalFormatting>
  <conditionalFormatting sqref="F22">
    <cfRule type="containsText" dxfId="26" priority="25" operator="containsText" text="Blue">
      <formula>NOT(ISERROR(SEARCH("Blue", F22)))</formula>
    </cfRule>
  </conditionalFormatting>
  <conditionalFormatting sqref="F23:F25">
    <cfRule type="containsText" dxfId="27" priority="26" operator="containsText" text="Red">
      <formula>NOT(ISERROR(SEARCH("Red", F23)))</formula>
    </cfRule>
  </conditionalFormatting>
  <conditionalFormatting sqref="F23:F25">
    <cfRule type="containsText" dxfId="28" priority="27" operator="containsText" text="Blue">
      <formula>NOT(ISERROR(SEARCH("Blue", F23)))</formula>
    </cfRule>
  </conditionalFormatting>
  <conditionalFormatting sqref="F22">
    <cfRule type="containsText" dxfId="29" priority="28" operator="containsText" text="Red">
      <formula>NOT(ISERROR(SEARCH("Red", F22)))</formula>
    </cfRule>
  </conditionalFormatting>
  <conditionalFormatting sqref="F27">
    <cfRule type="containsText" dxfId="30" priority="29" operator="containsText" text="Blue">
      <formula>NOT(ISERROR(SEARCH("Blue", F27)))</formula>
    </cfRule>
  </conditionalFormatting>
  <conditionalFormatting sqref="F28:F30">
    <cfRule type="containsText" dxfId="31" priority="30" operator="containsText" text="Red">
      <formula>NOT(ISERROR(SEARCH("Red", F28)))</formula>
    </cfRule>
  </conditionalFormatting>
  <conditionalFormatting sqref="F28:F30">
    <cfRule type="containsText" dxfId="32" priority="31" operator="containsText" text="Blue">
      <formula>NOT(ISERROR(SEARCH("Blue", F28)))</formula>
    </cfRule>
  </conditionalFormatting>
  <conditionalFormatting sqref="F27">
    <cfRule type="containsText" dxfId="33" priority="32" operator="containsText" text="Red">
      <formula>NOT(ISERROR(SEARCH("Red", F27)))</formula>
    </cfRule>
  </conditionalFormatting>
  <conditionalFormatting sqref="F32">
    <cfRule type="containsText" dxfId="34" priority="33" operator="containsText" text="Blue">
      <formula>NOT(ISERROR(SEARCH("Blue", F32)))</formula>
    </cfRule>
  </conditionalFormatting>
  <conditionalFormatting sqref="F33:F35">
    <cfRule type="containsText" dxfId="35" priority="34" operator="containsText" text="Red">
      <formula>NOT(ISERROR(SEARCH("Red", F33)))</formula>
    </cfRule>
  </conditionalFormatting>
  <conditionalFormatting sqref="F33:F35">
    <cfRule type="containsText" dxfId="36" priority="35" operator="containsText" text="Blue">
      <formula>NOT(ISERROR(SEARCH("Blue", F33)))</formula>
    </cfRule>
  </conditionalFormatting>
  <conditionalFormatting sqref="F32">
    <cfRule type="containsText" dxfId="37" priority="36" operator="containsText" text="Red">
      <formula>NOT(ISERROR(SEARCH("Red", F32)))</formula>
    </cfRule>
  </conditionalFormatting>
  <conditionalFormatting sqref="F37">
    <cfRule type="containsText" dxfId="38" priority="37" operator="containsText" text="Blue">
      <formula>NOT(ISERROR(SEARCH("Blue", F37)))</formula>
    </cfRule>
  </conditionalFormatting>
  <conditionalFormatting sqref="F38:F40">
    <cfRule type="containsText" dxfId="39" priority="38" operator="containsText" text="Red">
      <formula>NOT(ISERROR(SEARCH("Red", F38)))</formula>
    </cfRule>
  </conditionalFormatting>
  <conditionalFormatting sqref="F38:F40">
    <cfRule type="containsText" dxfId="40" priority="39" operator="containsText" text="Blue">
      <formula>NOT(ISERROR(SEARCH("Blue", F38)))</formula>
    </cfRule>
  </conditionalFormatting>
  <conditionalFormatting sqref="F37">
    <cfRule type="containsText" dxfId="41" priority="40" operator="containsText" text="Red">
      <formula>NOT(ISERROR(SEARCH("Red", F37)))</formula>
    </cfRule>
  </conditionalFormatting>
  <conditionalFormatting sqref="F42">
    <cfRule type="containsText" dxfId="42" priority="41" operator="containsText" text="Blue">
      <formula>NOT(ISERROR(SEARCH("Blue", F42)))</formula>
    </cfRule>
  </conditionalFormatting>
  <conditionalFormatting sqref="F43:F45">
    <cfRule type="containsText" dxfId="43" priority="42" operator="containsText" text="Red">
      <formula>NOT(ISERROR(SEARCH("Red", F43)))</formula>
    </cfRule>
  </conditionalFormatting>
  <conditionalFormatting sqref="F43:F45">
    <cfRule type="containsText" dxfId="44" priority="43" operator="containsText" text="Blue">
      <formula>NOT(ISERROR(SEARCH("Blue", F43)))</formula>
    </cfRule>
  </conditionalFormatting>
  <conditionalFormatting sqref="F42">
    <cfRule type="containsText" dxfId="45" priority="44" operator="containsText" text="Red">
      <formula>NOT(ISERROR(SEARCH("Red", F42)))</formula>
    </cfRule>
  </conditionalFormatting>
  <conditionalFormatting sqref="F47">
    <cfRule type="containsText" dxfId="46" priority="45" operator="containsText" text="Blue">
      <formula>NOT(ISERROR(SEARCH("Blue", F47)))</formula>
    </cfRule>
  </conditionalFormatting>
  <conditionalFormatting sqref="F48:F50">
    <cfRule type="containsText" dxfId="47" priority="46" operator="containsText" text="Red">
      <formula>NOT(ISERROR(SEARCH("Red", F48)))</formula>
    </cfRule>
  </conditionalFormatting>
  <conditionalFormatting sqref="F48:F50">
    <cfRule type="containsText" dxfId="48" priority="47" operator="containsText" text="Blue">
      <formula>NOT(ISERROR(SEARCH("Blue", F48)))</formula>
    </cfRule>
  </conditionalFormatting>
  <conditionalFormatting sqref="F47">
    <cfRule type="containsText" dxfId="49" priority="48" operator="containsText" text="Red">
      <formula>NOT(ISERROR(SEARCH("Red", F47)))</formula>
    </cfRule>
  </conditionalFormatting>
  <conditionalFormatting sqref="F52">
    <cfRule type="containsText" dxfId="50" priority="49" operator="containsText" text="Blue">
      <formula>NOT(ISERROR(SEARCH("Blue", F52)))</formula>
    </cfRule>
  </conditionalFormatting>
  <conditionalFormatting sqref="F53:F55">
    <cfRule type="containsText" dxfId="51" priority="50" operator="containsText" text="Red">
      <formula>NOT(ISERROR(SEARCH("Red", F53)))</formula>
    </cfRule>
  </conditionalFormatting>
  <conditionalFormatting sqref="F53:F55">
    <cfRule type="containsText" dxfId="52" priority="51" operator="containsText" text="Blue">
      <formula>NOT(ISERROR(SEARCH("Blue", F53)))</formula>
    </cfRule>
  </conditionalFormatting>
  <conditionalFormatting sqref="F52">
    <cfRule type="containsText" dxfId="53" priority="52" operator="containsText" text="Red">
      <formula>NOT(ISERROR(SEARCH("Red", F52)))</formula>
    </cfRule>
  </conditionalFormatting>
  <conditionalFormatting sqref="F57">
    <cfRule type="containsText" dxfId="54" priority="53" operator="containsText" text="Blue">
      <formula>NOT(ISERROR(SEARCH("Blue", F57)))</formula>
    </cfRule>
  </conditionalFormatting>
  <conditionalFormatting sqref="F58:F60">
    <cfRule type="containsText" dxfId="55" priority="54" operator="containsText" text="Red">
      <formula>NOT(ISERROR(SEARCH("Red", F58)))</formula>
    </cfRule>
  </conditionalFormatting>
  <conditionalFormatting sqref="F58:F60">
    <cfRule type="containsText" dxfId="56" priority="55" operator="containsText" text="Blue">
      <formula>NOT(ISERROR(SEARCH("Blue", F58)))</formula>
    </cfRule>
  </conditionalFormatting>
  <conditionalFormatting sqref="F57">
    <cfRule type="containsText" dxfId="57" priority="56" operator="containsText" text="Red">
      <formula>NOT(ISERROR(SEARCH("Red", F57)))</formula>
    </cfRule>
  </conditionalFormatting>
  <conditionalFormatting sqref="F62">
    <cfRule type="containsText" dxfId="58" priority="57" operator="containsText" text="Blue">
      <formula>NOT(ISERROR(SEARCH("Blue", F62)))</formula>
    </cfRule>
  </conditionalFormatting>
  <conditionalFormatting sqref="F63:F65">
    <cfRule type="containsText" dxfId="59" priority="58" operator="containsText" text="Red">
      <formula>NOT(ISERROR(SEARCH("Red", F63)))</formula>
    </cfRule>
  </conditionalFormatting>
  <conditionalFormatting sqref="F63:F65">
    <cfRule type="containsText" dxfId="60" priority="59" operator="containsText" text="Blue">
      <formula>NOT(ISERROR(SEARCH("Blue", F63)))</formula>
    </cfRule>
  </conditionalFormatting>
  <conditionalFormatting sqref="F62">
    <cfRule type="containsText" dxfId="61" priority="60" operator="containsText" text="Red">
      <formula>NOT(ISERROR(SEARCH("Red", F62)))</formula>
    </cfRule>
  </conditionalFormatting>
  <conditionalFormatting sqref="F67">
    <cfRule type="containsText" dxfId="62" priority="61" operator="containsText" text="Blue">
      <formula>NOT(ISERROR(SEARCH("Blue", F67)))</formula>
    </cfRule>
  </conditionalFormatting>
  <conditionalFormatting sqref="F68:F70">
    <cfRule type="containsText" dxfId="63" priority="62" operator="containsText" text="Red">
      <formula>NOT(ISERROR(SEARCH("Red", F68)))</formula>
    </cfRule>
  </conditionalFormatting>
  <conditionalFormatting sqref="F68:F70">
    <cfRule type="containsText" dxfId="64" priority="63" operator="containsText" text="Blue">
      <formula>NOT(ISERROR(SEARCH("Blue", F68)))</formula>
    </cfRule>
  </conditionalFormatting>
  <conditionalFormatting sqref="F67">
    <cfRule type="containsText" dxfId="65" priority="64" operator="containsText" text="Red">
      <formula>NOT(ISERROR(SEARCH("Red", F67)))</formula>
    </cfRule>
  </conditionalFormatting>
  <conditionalFormatting sqref="F72">
    <cfRule type="containsText" dxfId="66" priority="65" operator="containsText" text="Blue">
      <formula>NOT(ISERROR(SEARCH("Blue", F72)))</formula>
    </cfRule>
  </conditionalFormatting>
  <conditionalFormatting sqref="F73:F75">
    <cfRule type="containsText" dxfId="67" priority="66" operator="containsText" text="Red">
      <formula>NOT(ISERROR(SEARCH("Red", F73)))</formula>
    </cfRule>
  </conditionalFormatting>
  <conditionalFormatting sqref="F73:F75">
    <cfRule type="containsText" dxfId="68" priority="67" operator="containsText" text="Blue">
      <formula>NOT(ISERROR(SEARCH("Blue", F73)))</formula>
    </cfRule>
  </conditionalFormatting>
  <conditionalFormatting sqref="F72">
    <cfRule type="containsText" dxfId="69" priority="68" operator="containsText" text="Red">
      <formula>NOT(ISERROR(SEARCH("Red", F72)))</formula>
    </cfRule>
  </conditionalFormatting>
  <conditionalFormatting sqref="F77">
    <cfRule type="containsText" dxfId="70" priority="69" operator="containsText" text="Blue">
      <formula>NOT(ISERROR(SEARCH("Blue", F77)))</formula>
    </cfRule>
  </conditionalFormatting>
  <conditionalFormatting sqref="F78:F80">
    <cfRule type="containsText" dxfId="71" priority="70" operator="containsText" text="Red">
      <formula>NOT(ISERROR(SEARCH("Red", F78)))</formula>
    </cfRule>
  </conditionalFormatting>
  <conditionalFormatting sqref="F78:F80">
    <cfRule type="containsText" dxfId="72" priority="71" operator="containsText" text="Blue">
      <formula>NOT(ISERROR(SEARCH("Blue", F78)))</formula>
    </cfRule>
  </conditionalFormatting>
  <conditionalFormatting sqref="F77">
    <cfRule type="containsText" dxfId="73" priority="72" operator="containsText" text="Red">
      <formula>NOT(ISERROR(SEARCH("Red", F77)))</formula>
    </cfRule>
  </conditionalFormatting>
  <conditionalFormatting sqref="F82">
    <cfRule type="containsText" dxfId="74" priority="73" operator="containsText" text="Blue">
      <formula>NOT(ISERROR(SEARCH("Blue", F82)))</formula>
    </cfRule>
  </conditionalFormatting>
  <conditionalFormatting sqref="F83:F85">
    <cfRule type="containsText" dxfId="75" priority="74" operator="containsText" text="Red">
      <formula>NOT(ISERROR(SEARCH("Red", F83)))</formula>
    </cfRule>
  </conditionalFormatting>
  <conditionalFormatting sqref="F83:F85">
    <cfRule type="containsText" dxfId="76" priority="75" operator="containsText" text="Blue">
      <formula>NOT(ISERROR(SEARCH("Blue", F83)))</formula>
    </cfRule>
  </conditionalFormatting>
  <conditionalFormatting sqref="F82">
    <cfRule type="containsText" dxfId="77" priority="76" operator="containsText" text="Red">
      <formula>NOT(ISERROR(SEARCH("Red", F82)))</formula>
    </cfRule>
  </conditionalFormatting>
  <conditionalFormatting sqref="F87">
    <cfRule type="containsText" dxfId="78" priority="77" operator="containsText" text="Blue">
      <formula>NOT(ISERROR(SEARCH("Blue", F87)))</formula>
    </cfRule>
  </conditionalFormatting>
  <conditionalFormatting sqref="F88:F90">
    <cfRule type="containsText" dxfId="79" priority="78" operator="containsText" text="Red">
      <formula>NOT(ISERROR(SEARCH("Red", F88)))</formula>
    </cfRule>
  </conditionalFormatting>
  <conditionalFormatting sqref="F88:F90">
    <cfRule type="containsText" dxfId="80" priority="79" operator="containsText" text="Blue">
      <formula>NOT(ISERROR(SEARCH("Blue", F88)))</formula>
    </cfRule>
  </conditionalFormatting>
  <conditionalFormatting sqref="F87">
    <cfRule type="containsText" dxfId="81" priority="80" operator="containsText" text="Red">
      <formula>NOT(ISERROR(SEARCH("Red", F87)))</formula>
    </cfRule>
  </conditionalFormatting>
  <conditionalFormatting sqref="F92">
    <cfRule type="containsText" dxfId="82" priority="81" operator="containsText" text="Blue">
      <formula>NOT(ISERROR(SEARCH("Blue", F92)))</formula>
    </cfRule>
  </conditionalFormatting>
  <conditionalFormatting sqref="F93:F95">
    <cfRule type="containsText" dxfId="83" priority="82" operator="containsText" text="Red">
      <formula>NOT(ISERROR(SEARCH("Red", F93)))</formula>
    </cfRule>
  </conditionalFormatting>
  <conditionalFormatting sqref="F93:F95">
    <cfRule type="containsText" dxfId="84" priority="83" operator="containsText" text="Blue">
      <formula>NOT(ISERROR(SEARCH("Blue", F93)))</formula>
    </cfRule>
  </conditionalFormatting>
  <conditionalFormatting sqref="F92">
    <cfRule type="containsText" dxfId="85" priority="84" operator="containsText" text="Red">
      <formula>NOT(ISERROR(SEARCH("Red", F92)))</formula>
    </cfRule>
  </conditionalFormatting>
  <conditionalFormatting sqref="F97">
    <cfRule type="containsText" dxfId="86" priority="85" operator="containsText" text="Blue">
      <formula>NOT(ISERROR(SEARCH("Blue", F97)))</formula>
    </cfRule>
  </conditionalFormatting>
  <conditionalFormatting sqref="F98:F100">
    <cfRule type="containsText" dxfId="87" priority="86" operator="containsText" text="Red">
      <formula>NOT(ISERROR(SEARCH("Red", F98)))</formula>
    </cfRule>
  </conditionalFormatting>
  <conditionalFormatting sqref="F98:F100">
    <cfRule type="containsText" dxfId="88" priority="87" operator="containsText" text="Blue">
      <formula>NOT(ISERROR(SEARCH("Blue", F98)))</formula>
    </cfRule>
  </conditionalFormatting>
  <conditionalFormatting sqref="F97">
    <cfRule type="containsText" dxfId="89" priority="88" operator="containsText" text="Red">
      <formula>NOT(ISERROR(SEARCH("Red", F97)))</formula>
    </cfRule>
  </conditionalFormatting>
  <conditionalFormatting sqref="F102">
    <cfRule type="containsText" dxfId="90" priority="89" operator="containsText" text="Blue">
      <formula>NOT(ISERROR(SEARCH("Blue", F102)))</formula>
    </cfRule>
  </conditionalFormatting>
  <conditionalFormatting sqref="F103:F105">
    <cfRule type="containsText" dxfId="91" priority="90" operator="containsText" text="Red">
      <formula>NOT(ISERROR(SEARCH("Red", F103)))</formula>
    </cfRule>
  </conditionalFormatting>
  <conditionalFormatting sqref="F103:F105">
    <cfRule type="containsText" dxfId="92" priority="91" operator="containsText" text="Blue">
      <formula>NOT(ISERROR(SEARCH("Blue", F103)))</formula>
    </cfRule>
  </conditionalFormatting>
  <conditionalFormatting sqref="F102">
    <cfRule type="containsText" dxfId="93" priority="92" operator="containsText" text="Red">
      <formula>NOT(ISERROR(SEARCH("Red", F102)))</formula>
    </cfRule>
  </conditionalFormatting>
  <conditionalFormatting sqref="F107">
    <cfRule type="containsText" dxfId="94" priority="93" operator="containsText" text="Blue">
      <formula>NOT(ISERROR(SEARCH("Blue", F107)))</formula>
    </cfRule>
  </conditionalFormatting>
  <conditionalFormatting sqref="F108:F110">
    <cfRule type="containsText" dxfId="95" priority="94" operator="containsText" text="Red">
      <formula>NOT(ISERROR(SEARCH("Red", F108)))</formula>
    </cfRule>
  </conditionalFormatting>
  <conditionalFormatting sqref="F108:F110">
    <cfRule type="containsText" dxfId="96" priority="95" operator="containsText" text="Blue">
      <formula>NOT(ISERROR(SEARCH("Blue", F108)))</formula>
    </cfRule>
  </conditionalFormatting>
  <conditionalFormatting sqref="F107">
    <cfRule type="containsText" dxfId="97" priority="96" operator="containsText" text="Red">
      <formula>NOT(ISERROR(SEARCH("Red", F107)))</formula>
    </cfRule>
  </conditionalFormatting>
  <conditionalFormatting sqref="F112">
    <cfRule type="containsText" dxfId="98" priority="97" operator="containsText" text="Blue">
      <formula>NOT(ISERROR(SEARCH("Blue", F112)))</formula>
    </cfRule>
  </conditionalFormatting>
  <conditionalFormatting sqref="F113:F115">
    <cfRule type="containsText" dxfId="99" priority="98" operator="containsText" text="Red">
      <formula>NOT(ISERROR(SEARCH("Red", F113)))</formula>
    </cfRule>
  </conditionalFormatting>
  <conditionalFormatting sqref="F113:F115">
    <cfRule type="containsText" dxfId="100" priority="99" operator="containsText" text="Blue">
      <formula>NOT(ISERROR(SEARCH("Blue", F113)))</formula>
    </cfRule>
  </conditionalFormatting>
  <conditionalFormatting sqref="F112">
    <cfRule type="containsText" dxfId="101" priority="100" operator="containsText" text="Red">
      <formula>NOT(ISERROR(SEARCH("Red", F112)))</formula>
    </cfRule>
  </conditionalFormatting>
  <conditionalFormatting sqref="F118:F120">
    <cfRule type="containsText" dxfId="102" priority="101" operator="containsText" text="Blue">
      <formula>NOT(ISERROR(SEARCH("Blue", F118)))</formula>
    </cfRule>
  </conditionalFormatting>
  <conditionalFormatting sqref="F118:F120">
    <cfRule type="containsText" dxfId="103" priority="102" operator="containsText" text="Red">
      <formula>NOT(ISERROR(SEARCH("Red", F118)))</formula>
    </cfRule>
  </conditionalFormatting>
  <conditionalFormatting sqref="F117">
    <cfRule type="containsText" dxfId="104" priority="103" operator="containsText" text="Blue">
      <formula>NOT(ISERROR(SEARCH("Blue", F117)))</formula>
    </cfRule>
  </conditionalFormatting>
  <conditionalFormatting sqref="F117">
    <cfRule type="containsText" dxfId="105" priority="104" operator="containsText" text="Red">
      <formula>NOT(ISERROR(SEARCH("Red", F117)))</formula>
    </cfRule>
  </conditionalFormatting>
  <conditionalFormatting sqref="F66 F71 F76 F81 F86 F91 F96">
    <cfRule type="containsText" dxfId="106" priority="105" operator="containsText" text="Blue">
      <formula>NOT(ISERROR(SEARCH("Blue", F66)))</formula>
    </cfRule>
  </conditionalFormatting>
  <conditionalFormatting sqref="F66 F71 F76 F81 F86 F91 F96">
    <cfRule type="containsText" dxfId="107" priority="106" operator="containsText" text="Red">
      <formula>NOT(ISERROR(SEARCH("Red", F66)))</formula>
    </cfRule>
  </conditionalFormatting>
  <conditionalFormatting sqref="F6 F11 F16 F21 F26 F31 F36 F41 F46 F51 F56">
    <cfRule type="containsText" dxfId="108" priority="107" operator="containsText" text="Blue">
      <formula>NOT(ISERROR(SEARCH("Blue", F6)))</formula>
    </cfRule>
  </conditionalFormatting>
  <conditionalFormatting sqref="F6 F11 F16 F21 F26 F31 F36 F41 F46 F51 F56">
    <cfRule type="containsText" dxfId="109" priority="108" operator="containsText" text="Red">
      <formula>NOT(ISERROR(SEARCH("Red", F6)))</formula>
    </cfRule>
  </conditionalFormatting>
  <printOptions>
    <extLst>
      <ext uri="smNativeData">
        <pm:pageFlags xmlns:pm="smNativeData" id="1740777828" printRowHead="0" printColHead="0" printHeadLine="0" printFootLine="0" autoHeightHeader="0" autoHeightFooter="0" fitToPageBoth="0"/>
      </ext>
    </extLst>
  </printOptions>
  <pageMargins left="0.236111" right="0.236111" top="0.551389" bottom="0.551389" header="0.315278" footer="0.315278"/>
  <pageSetup paperSize="9" scale="80" fitToWidth="0" fitToHeight="1"/>
  <headerFooter>
    <extLst>
      <ext uri="smNativeData">
        <pm:header xmlns:pm="smNativeData" id="1740777828" l="56" r="56" t="56" b="56" borderId="0" fillId="0" vertical="0"/>
        <pm:footer xmlns:pm="smNativeData" id="1740777828" l="56" r="56" t="56" b="56" borderId="0" fillId="0" vertical="2"/>
        <pm:paperBin xmlns:pm="smNativeData" id="1740777828" Id="0" type="0" value="0"/>
        <pm:paperBin xmlns:pm="smNativeData" id="1740777828" Id="1" type="0" value="0"/>
      </ext>
    </extLst>
  </headerFooter>
  <extLst>
    <ext uri="smNativeData">
      <pm:sheetPrefs xmlns:pm="smNativeData" day="1740777828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2:R113"/>
  <sheetViews>
    <sheetView view="normal" workbookViewId="0">
      <selection activeCell="B1" sqref="B1"/>
    </sheetView>
  </sheetViews>
  <sheetFormatPr defaultRowHeight="16.60"/>
  <cols>
    <col min="1" max="1" width="12.245902" customWidth="1"/>
    <col min="2" max="2" width="24.245902" customWidth="1" style="9"/>
    <col min="3" max="3" width="21.377049" customWidth="1" style="9"/>
    <col min="4" max="4" width="7.622951" customWidth="1"/>
    <col min="5" max="5" width="18.122951" customWidth="1"/>
    <col min="6" max="6" width="7.122951" customWidth="1" style="7"/>
    <col min="7" max="7" width="1.877049" customWidth="1" style="0"/>
    <col min="8" max="8" width="9.122951" customWidth="1" style="3"/>
    <col min="9" max="9" width="7.122951" customWidth="1" style="3"/>
    <col min="10" max="10" width="6.122951" customWidth="1" style="3"/>
    <col min="11" max="11" width="1.500000" customWidth="1" style="0"/>
    <col min="12" max="12" width="9.122951" customWidth="1" style="7"/>
    <col min="13" max="13" width="1.500000" customWidth="1" style="7"/>
    <col min="14" max="14" width="5.245902" customWidth="1" style="3"/>
    <col min="15" max="15" width="9.000000" customWidth="1" style="7"/>
    <col min="16" max="16" width="1.377049" customWidth="1" style="7"/>
    <col min="17" max="17" width="11.188525" customWidth="1" style="21"/>
    <col min="18" max="18" width="9.122951" customWidth="1" style="7"/>
  </cols>
  <sheetData>
    <row r="2" spans="2:2">
      <c r="B2" s="17" t="s">
        <v>37</v>
      </c>
    </row>
    <row r="3" spans="2:2">
      <c r="B3" s="18" t="s">
        <v>38</v>
      </c>
    </row>
    <row r="4" spans="2:2">
      <c r="B4" s="18" t="s">
        <v>39</v>
      </c>
    </row>
    <row r="5" spans="8:18">
      <c r="H5" s="40"/>
      <c r="I5" s="41"/>
      <c r="J5" s="42"/>
      <c r="K5" s="26"/>
      <c r="L5" s="14" t="s">
        <v>40</v>
      </c>
      <c r="M5" s="26"/>
      <c r="N5" s="26"/>
      <c r="O5" s="14" t="s">
        <v>40</v>
      </c>
      <c r="P5" s="26"/>
      <c r="Q5" s="26"/>
      <c r="R5" s="14" t="s">
        <v>40</v>
      </c>
    </row>
    <row r="6" spans="1:18">
      <c r="A6" s="10"/>
      <c r="B6" s="11" t="s">
        <v>41</v>
      </c>
      <c r="C6" s="11"/>
      <c r="D6" s="12"/>
      <c r="E6" s="12"/>
      <c r="F6" s="16"/>
      <c r="G6" s="13"/>
      <c r="H6" s="15" t="s">
        <v>34</v>
      </c>
      <c r="I6" s="15" t="n">
        <v>10</v>
      </c>
      <c r="J6" s="15" t="n">
        <v>11</v>
      </c>
      <c r="K6" s="25"/>
      <c r="L6" s="14" t="s">
        <v>42</v>
      </c>
      <c r="M6" s="25"/>
      <c r="N6" s="23" t="s">
        <v>6</v>
      </c>
      <c r="O6" s="14" t="s">
        <v>6</v>
      </c>
      <c r="P6" s="25"/>
      <c r="Q6" s="22" t="s">
        <v>7</v>
      </c>
      <c r="R6" s="14" t="s">
        <v>7</v>
      </c>
    </row>
    <row r="7" spans="1:18">
      <c r="A7" s="4" t="n">
        <v>4</v>
      </c>
      <c r="B7" s="8" t="str">
        <f>IF($A7,VLOOKUP($A7,Entries!$A$2:$L$110,2,FALSE),"")</f>
        <v>Fred Bloggs</v>
      </c>
      <c r="C7" s="8" t="str">
        <f>IF($A7,VLOOKUP($A7,Entries!$A$2:$L$110,6,FALSE),"")</f>
        <v>B Archers</v>
      </c>
      <c r="D7" s="8" t="str">
        <f>IF($A7,VLOOKUP($A7,Entries!$A$2:$L$92,3,FALSE),"")</f>
        <v>Male</v>
      </c>
      <c r="E7" s="8" t="str">
        <f>IF($A7,VLOOKUP($A7,Entries!$A$2:$L$92,10,FALSE),"")</f>
        <v>AFB</v>
      </c>
      <c r="F7" s="8" t="str">
        <f>IF($A7,VLOOKUP($A7,Entries!$A$2:$L$92,11,FALSE),"")</f>
        <v>Blue</v>
      </c>
      <c r="H7" s="4" t="n">
        <v>200</v>
      </c>
      <c r="I7" s="4" t="n">
        <v>4</v>
      </c>
      <c r="J7" s="4" t="n">
        <v>5</v>
      </c>
      <c r="L7" s="24" t="n">
        <v>1</v>
      </c>
      <c r="N7" s="4" t="str">
        <f>IF($A7,VLOOKUP($A7,Entries!$A$2:$L$110,7,FALSE),"")</f>
        <v/>
      </c>
      <c r="O7" s="24" t="n">
        <v>1</v>
      </c>
      <c r="Q7" s="4" t="str">
        <f>IF($A7,VLOOKUP($A7,Entries!$A$2:$L$110,8,FALSE),"")</f>
        <v/>
      </c>
      <c r="R7" s="24" t="n">
        <v>1</v>
      </c>
    </row>
    <row r="8" spans="1:18">
      <c r="A8" s="4"/>
      <c r="B8" s="8" t="str">
        <f>IF($A8,VLOOKUP($A8,Entries!$A$2:$L$110,2,FALSE),"")</f>
        <v/>
      </c>
      <c r="C8" s="8" t="str">
        <f>IF($A8,VLOOKUP($A8,Entries!$A$2:$L$110,6,FALSE),"")</f>
        <v/>
      </c>
      <c r="D8" s="8" t="str">
        <f>IF($A8,VLOOKUP($A8,Entries!$A$2:$L$92,3,FALSE),"")</f>
        <v/>
      </c>
      <c r="E8" s="8" t="str">
        <f>IF($A8,VLOOKUP($A8,Entries!$A$2:$L$92,10,FALSE),"")</f>
        <v/>
      </c>
      <c r="F8" s="8" t="str">
        <f>IF($A8,VLOOKUP($A8,Entries!$A$2:$L$92,11,FALSE),"")</f>
        <v/>
      </c>
      <c r="H8" s="4"/>
      <c r="I8" s="4"/>
      <c r="J8" s="4"/>
      <c r="L8" s="24" t="n">
        <v>2</v>
      </c>
      <c r="N8" s="4" t="str">
        <f>IF($A8,VLOOKUP($A8,Entries!$A$2:$L$110,7,FALSE),"")</f>
        <v/>
      </c>
      <c r="O8" s="24" t="str">
        <f>IF(N8=0,0,"")</f>
        <v/>
      </c>
      <c r="Q8" s="4" t="str">
        <f>IF($A8,VLOOKUP($A8,Entries!$A$2:$L$110,8,FALSE),"")</f>
        <v/>
      </c>
      <c r="R8" s="24" t="str">
        <f>IF(Q8=0,0,"")</f>
        <v/>
      </c>
    </row>
    <row r="9" spans="1:18">
      <c r="A9" s="4"/>
      <c r="B9" s="8" t="str">
        <f>IF($A9,VLOOKUP($A9,Entries!$A$2:$L$110,2,FALSE),"")</f>
        <v/>
      </c>
      <c r="C9" s="8" t="str">
        <f>IF($A9,VLOOKUP($A9,Entries!$A$2:$L$110,6,FALSE),"")</f>
        <v/>
      </c>
      <c r="D9" s="8" t="str">
        <f>IF($A9,VLOOKUP($A9,Entries!$A$2:$L$92,3,FALSE),"")</f>
        <v/>
      </c>
      <c r="E9" s="8" t="str">
        <f>IF($A9,VLOOKUP($A9,Entries!$A$2:$L$92,10,FALSE),"")</f>
        <v/>
      </c>
      <c r="F9" s="8" t="str">
        <f>IF($A9,VLOOKUP($A9,Entries!$A$2:$L$92,11,FALSE),"")</f>
        <v/>
      </c>
      <c r="H9" s="4"/>
      <c r="I9" s="4"/>
      <c r="J9" s="4"/>
      <c r="L9" s="24" t="n">
        <v>3</v>
      </c>
      <c r="N9" s="4" t="str">
        <f>IF($A9,VLOOKUP($A9,Entries!$A$2:$L$110,7,FALSE),"")</f>
        <v/>
      </c>
      <c r="O9" s="24" t="str">
        <f>IF(N9=0,0,"")</f>
        <v/>
      </c>
      <c r="Q9" s="4" t="str">
        <f>IF($A9,VLOOKUP($A9,Entries!$A$2:$L$110,8,FALSE),"")</f>
        <v/>
      </c>
      <c r="R9" s="24" t="str">
        <f>IF(Q9=0,0,"")</f>
        <v/>
      </c>
    </row>
    <row r="10" spans="1:18">
      <c r="A10" s="4"/>
      <c r="B10" s="8" t="str">
        <f>IF($A10,VLOOKUP($A10,Entries!$A$2:$L$110,2,FALSE),"")</f>
        <v/>
      </c>
      <c r="C10" s="8" t="str">
        <f>IF($A10,VLOOKUP($A10,Entries!$A$2:$L$110,6,FALSE),"")</f>
        <v/>
      </c>
      <c r="D10" s="8" t="str">
        <f>IF($A10,VLOOKUP($A10,Entries!$A$2:$L$92,3,FALSE),"")</f>
        <v/>
      </c>
      <c r="E10" s="8" t="str">
        <f>IF($A10,VLOOKUP($A10,Entries!$A$2:$L$92,10,FALSE),"")</f>
        <v/>
      </c>
      <c r="F10" s="8" t="str">
        <f>IF($A10,VLOOKUP($A10,Entries!$A$2:$L$92,11,FALSE),"")</f>
        <v/>
      </c>
      <c r="H10" s="4"/>
      <c r="I10" s="4"/>
      <c r="J10" s="4"/>
      <c r="L10" s="24" t="n">
        <v>7</v>
      </c>
      <c r="N10" s="4" t="str">
        <f>IF($A10,VLOOKUP($A10,Entries!$A$2:$L$110,7,FALSE),"")</f>
        <v/>
      </c>
      <c r="O10" s="24" t="str">
        <f>IF(N10=0,0,"")</f>
        <v/>
      </c>
      <c r="Q10" s="4" t="str">
        <f>IF($A10,VLOOKUP($A10,Entries!$A$2:$L$110,8,FALSE),"")</f>
        <v/>
      </c>
      <c r="R10" s="24" t="str">
        <f>IF(Q10=0,0,"")</f>
        <v/>
      </c>
    </row>
    <row r="11" spans="1:18">
      <c r="A11" s="4"/>
      <c r="B11" s="8" t="str">
        <f>IF($A11,VLOOKUP($A11,Entries!$A$2:$L$110,2,FALSE),"")</f>
        <v/>
      </c>
      <c r="C11" s="8" t="str">
        <f>IF($A11,VLOOKUP($A11,Entries!$A$2:$L$110,6,FALSE),"")</f>
        <v/>
      </c>
      <c r="D11" s="8" t="str">
        <f>IF($A11,VLOOKUP($A11,Entries!$A$2:$L$92,3,FALSE),"")</f>
        <v/>
      </c>
      <c r="E11" s="8" t="str">
        <f>IF($A11,VLOOKUP($A11,Entries!$A$2:$L$92,10,FALSE),"")</f>
        <v/>
      </c>
      <c r="F11" s="8" t="str">
        <f>IF($A11,VLOOKUP($A11,Entries!$A$2:$L$92,11,FALSE),"")</f>
        <v/>
      </c>
      <c r="H11" s="4"/>
      <c r="I11" s="4"/>
      <c r="J11" s="4"/>
      <c r="L11" s="24" t="n">
        <v>8</v>
      </c>
      <c r="N11" s="4" t="str">
        <f>IF($A11,VLOOKUP($A11,Entries!$A$2:$L$110,7,FALSE),"")</f>
        <v/>
      </c>
      <c r="O11" s="24" t="str">
        <f>IF(N11=0,0,"")</f>
        <v/>
      </c>
      <c r="Q11" s="4" t="str">
        <f>IF($A11,VLOOKUP($A11,Entries!$A$2:$L$110,8,FALSE),"")</f>
        <v/>
      </c>
      <c r="R11" s="24" t="str">
        <f>IF(Q11=0,0,"")</f>
        <v/>
      </c>
    </row>
    <row r="12" spans="1:18">
      <c r="A12" s="4"/>
      <c r="B12" s="8" t="str">
        <f>IF($A12,VLOOKUP($A12,Entries!$A$2:$L$110,2,FALSE),"")</f>
        <v/>
      </c>
      <c r="C12" s="8" t="str">
        <f>IF($A12,VLOOKUP($A12,Entries!$A$2:$L$110,6,FALSE),"")</f>
        <v/>
      </c>
      <c r="D12" s="8" t="str">
        <f>IF($A12,VLOOKUP($A12,Entries!$A$2:$L$92,3,FALSE),"")</f>
        <v/>
      </c>
      <c r="E12" s="8" t="str">
        <f>IF($A12,VLOOKUP($A12,Entries!$A$2:$L$92,10,FALSE),"")</f>
        <v/>
      </c>
      <c r="F12" s="8" t="str">
        <f>IF($A12,VLOOKUP($A12,Entries!$A$2:$L$92,11,FALSE),"")</f>
        <v/>
      </c>
      <c r="H12" s="4"/>
      <c r="I12" s="4"/>
      <c r="J12" s="4"/>
      <c r="L12" s="24" t="n">
        <v>4</v>
      </c>
      <c r="N12" s="4" t="str">
        <f>IF($A12,VLOOKUP($A12,Entries!$A$2:$L$110,7,FALSE),"")</f>
        <v/>
      </c>
      <c r="O12" s="24" t="str">
        <f>IF(N12=0,0,"")</f>
        <v/>
      </c>
      <c r="Q12" s="4" t="str">
        <f>IF($A12,VLOOKUP($A12,Entries!$A$2:$L$110,8,FALSE),"")</f>
        <v/>
      </c>
      <c r="R12" s="24" t="str">
        <f>IF(Q12=0,0,"")</f>
        <v/>
      </c>
    </row>
    <row r="13" spans="1:18">
      <c r="A13" s="4"/>
      <c r="B13" s="8" t="str">
        <f>IF($A13,VLOOKUP($A13,Entries!$A$2:$L$110,2,FALSE),"")</f>
        <v/>
      </c>
      <c r="C13" s="8" t="str">
        <f>IF($A13,VLOOKUP($A13,Entries!$A$2:$L$110,6,FALSE),"")</f>
        <v/>
      </c>
      <c r="D13" s="8" t="str">
        <f>IF($A13,VLOOKUP($A13,Entries!$A$2:$L$92,3,FALSE),"")</f>
        <v/>
      </c>
      <c r="E13" s="8" t="str">
        <f>IF($A13,VLOOKUP($A13,Entries!$A$2:$L$92,10,FALSE),"")</f>
        <v/>
      </c>
      <c r="F13" s="8" t="str">
        <f>IF($A13,VLOOKUP($A13,Entries!$A$2:$L$92,11,FALSE),"")</f>
        <v/>
      </c>
      <c r="G13" s="13"/>
      <c r="H13" s="4"/>
      <c r="I13" s="4"/>
      <c r="J13" s="4"/>
      <c r="K13" s="25"/>
      <c r="L13" s="24" t="n">
        <v>5</v>
      </c>
      <c r="M13" s="25"/>
      <c r="N13" s="4" t="str">
        <f>IF($A13,VLOOKUP($A13,Entries!$A$2:$L$110,7,FALSE),"")</f>
        <v/>
      </c>
      <c r="O13" s="24" t="str">
        <f>IF(N13=0,0,"")</f>
        <v/>
      </c>
      <c r="P13" s="25"/>
      <c r="Q13" s="4" t="str">
        <f>IF($A13,VLOOKUP($A13,Entries!$A$2:$L$110,8,FALSE),"")</f>
        <v/>
      </c>
      <c r="R13" s="24" t="str">
        <f>IF(Q13=0,0,"")</f>
        <v/>
      </c>
    </row>
    <row r="14" spans="1:18">
      <c r="A14" s="4"/>
      <c r="B14" s="8" t="str">
        <f>IF($A14,VLOOKUP($A14,Entries!$A$2:$L$110,2,FALSE),"")</f>
        <v/>
      </c>
      <c r="C14" s="8" t="str">
        <f>IF($A14,VLOOKUP($A14,Entries!$A$2:$L$110,6,FALSE),"")</f>
        <v/>
      </c>
      <c r="D14" s="8" t="str">
        <f>IF($A14,VLOOKUP($A14,Entries!$A$2:$L$92,3,FALSE),"")</f>
        <v/>
      </c>
      <c r="E14" s="8" t="str">
        <f>IF($A14,VLOOKUP($A14,Entries!$A$2:$L$92,10,FALSE),"")</f>
        <v/>
      </c>
      <c r="F14" s="8" t="str">
        <f>IF($A14,VLOOKUP($A14,Entries!$A$2:$L$92,11,FALSE),"")</f>
        <v/>
      </c>
      <c r="G14" s="13"/>
      <c r="H14" s="4"/>
      <c r="I14" s="4"/>
      <c r="J14" s="4"/>
      <c r="K14" s="25"/>
      <c r="L14" s="24" t="n">
        <v>6</v>
      </c>
      <c r="M14" s="25"/>
      <c r="N14" s="4" t="str">
        <f>IF($A14,VLOOKUP($A14,Entries!$A$2:$L$110,7,FALSE),"")</f>
        <v/>
      </c>
      <c r="O14" s="24" t="str">
        <f>IF(N14=0,0,"")</f>
        <v/>
      </c>
      <c r="P14" s="25"/>
      <c r="Q14" s="4" t="str">
        <f>IF($A14,VLOOKUP($A14,Entries!$A$2:$L$110,8,FALSE),"")</f>
        <v/>
      </c>
      <c r="R14" s="24" t="str">
        <f>IF(Q14=0,0,"")</f>
        <v/>
      </c>
    </row>
    <row r="15" spans="1:18">
      <c r="A15" s="4"/>
      <c r="B15" s="8" t="str">
        <f>IF($A15,VLOOKUP($A15,Entries!$A$2:$L$110,2,FALSE),"")</f>
        <v/>
      </c>
      <c r="C15" s="8" t="str">
        <f>IF($A15,VLOOKUP($A15,Entries!$A$2:$L$110,6,FALSE),"")</f>
        <v/>
      </c>
      <c r="D15" s="8" t="str">
        <f>IF($A15,VLOOKUP($A15,Entries!$A$2:$L$92,3,FALSE),"")</f>
        <v/>
      </c>
      <c r="E15" s="8" t="str">
        <f>IF($A15,VLOOKUP($A15,Entries!$A$2:$L$92,10,FALSE),"")</f>
        <v/>
      </c>
      <c r="F15" s="8" t="str">
        <f>IF($A15,VLOOKUP($A15,Entries!$A$2:$L$92,11,FALSE),"")</f>
        <v/>
      </c>
      <c r="H15" s="4"/>
      <c r="I15" s="4"/>
      <c r="J15" s="4"/>
      <c r="L15" s="24" t="n">
        <v>9</v>
      </c>
      <c r="N15" s="4" t="str">
        <f>IF($A15,VLOOKUP($A15,Entries!$A$2:$L$110,7,FALSE),"")</f>
        <v/>
      </c>
      <c r="O15" s="24" t="n">
        <v>2</v>
      </c>
      <c r="Q15" s="4" t="str">
        <f>IF($A15,VLOOKUP($A15,Entries!$A$2:$L$110,8,FALSE),"")</f>
        <v/>
      </c>
      <c r="R15" s="24" t="n">
        <v>2</v>
      </c>
    </row>
    <row r="16" spans="1:18">
      <c r="A16" s="4"/>
      <c r="B16" s="8" t="str">
        <f>IF($A16,VLOOKUP($A16,Entries!$A$2:$L$110,2,FALSE),"")</f>
        <v/>
      </c>
      <c r="C16" s="8" t="str">
        <f>IF($A16,VLOOKUP($A16,Entries!$A$2:$L$110,6,FALSE),"")</f>
        <v/>
      </c>
      <c r="D16" s="8" t="str">
        <f>IF($A16,VLOOKUP($A16,Entries!$A$2:$L$92,3,FALSE),"")</f>
        <v/>
      </c>
      <c r="E16" s="8" t="str">
        <f>IF($A16,VLOOKUP($A16,Entries!$A$2:$L$92,10,FALSE),"")</f>
        <v/>
      </c>
      <c r="F16" s="8" t="str">
        <f>IF($A16,VLOOKUP($A16,Entries!$A$2:$L$92,11,FALSE),"")</f>
        <v/>
      </c>
      <c r="H16" s="4"/>
      <c r="I16" s="4"/>
      <c r="J16" s="4"/>
      <c r="L16" s="24" t="n">
        <v>10</v>
      </c>
      <c r="N16" s="4" t="str">
        <f>IF($A16,VLOOKUP($A16,Entries!$A$2:$L$110,7,FALSE),"")</f>
        <v/>
      </c>
      <c r="O16" s="24" t="n">
        <v>3</v>
      </c>
      <c r="Q16" s="4" t="str">
        <f>IF($A16,VLOOKUP($A16,Entries!$A$2:$L$110,8,FALSE),"")</f>
        <v/>
      </c>
      <c r="R16" s="24" t="n">
        <v>3</v>
      </c>
    </row>
    <row r="17" spans="1:18">
      <c r="A17" s="10"/>
      <c r="B17" s="11" t="s">
        <v>43</v>
      </c>
      <c r="C17" s="11"/>
      <c r="D17" s="12"/>
      <c r="E17" s="12"/>
      <c r="F17" s="16"/>
      <c r="G17" s="13"/>
      <c r="H17" s="15" t="s">
        <v>34</v>
      </c>
      <c r="I17" s="15" t="n">
        <v>10</v>
      </c>
      <c r="J17" s="15" t="n">
        <v>11</v>
      </c>
      <c r="K17" s="25"/>
      <c r="L17" s="14" t="s">
        <v>42</v>
      </c>
      <c r="M17" s="25"/>
      <c r="N17" s="23" t="s">
        <v>6</v>
      </c>
      <c r="O17" s="14" t="s">
        <v>6</v>
      </c>
      <c r="P17" s="25"/>
      <c r="Q17" s="22" t="s">
        <v>7</v>
      </c>
      <c r="R17" s="14" t="s">
        <v>7</v>
      </c>
    </row>
    <row r="18" spans="1:18">
      <c r="A18" s="4"/>
      <c r="B18" s="8" t="str">
        <f>IF($A18,VLOOKUP($A18,Entries!$A$2:$L$110,2,FALSE),"")</f>
        <v/>
      </c>
      <c r="C18" s="8" t="str">
        <f>IF($A18,VLOOKUP($A18,Entries!$A$2:$L$110,6,FALSE),"")</f>
        <v/>
      </c>
      <c r="D18" s="8" t="str">
        <f>IF($A18,VLOOKUP($A18,Entries!$A$2:$L$92,3,FALSE),"")</f>
        <v/>
      </c>
      <c r="E18" s="8" t="str">
        <f>IF($A18,VLOOKUP($A18,Entries!$A$2:$L$92,10,FALSE),"")</f>
        <v/>
      </c>
      <c r="F18" s="8" t="str">
        <f>IF($A18,VLOOKUP($A18,Entries!$A$2:$L$92,11,FALSE),"")</f>
        <v/>
      </c>
      <c r="H18" s="4"/>
      <c r="I18" s="4"/>
      <c r="J18" s="4"/>
      <c r="L18" s="24" t="n">
        <v>1</v>
      </c>
      <c r="N18" s="4" t="str">
        <f>IF($A18,VLOOKUP($A18,Entries!$A$2:$L$110,7,FALSE),"")</f>
        <v/>
      </c>
      <c r="O18" s="24" t="n">
        <v>1</v>
      </c>
      <c r="Q18" s="4" t="str">
        <f>IF($A18,VLOOKUP($A18,Entries!$A$2:$L$110,8,FALSE),"")</f>
        <v/>
      </c>
      <c r="R18" s="24" t="n">
        <v>1</v>
      </c>
    </row>
    <row r="19" spans="1:18">
      <c r="A19" s="4"/>
      <c r="B19" s="8" t="str">
        <f>IF($A19,VLOOKUP($A19,Entries!$A$2:$L$110,2,FALSE),"")</f>
        <v/>
      </c>
      <c r="C19" s="8" t="str">
        <f>IF($A19,VLOOKUP($A19,Entries!$A$2:$L$110,6,FALSE),"")</f>
        <v/>
      </c>
      <c r="D19" s="8" t="str">
        <f>IF($A19,VLOOKUP($A19,Entries!$A$2:$L$92,3,FALSE),"")</f>
        <v/>
      </c>
      <c r="E19" s="8" t="str">
        <f>IF($A19,VLOOKUP($A19,Entries!$A$2:$L$92,10,FALSE),"")</f>
        <v/>
      </c>
      <c r="F19" s="8" t="str">
        <f>IF($A19,VLOOKUP($A19,Entries!$A$2:$L$92,11,FALSE),"")</f>
        <v/>
      </c>
      <c r="G19" s="13"/>
      <c r="H19" s="4"/>
      <c r="I19" s="4"/>
      <c r="J19" s="4"/>
      <c r="K19" s="25"/>
      <c r="L19" s="24" t="n">
        <v>2</v>
      </c>
      <c r="M19" s="25"/>
      <c r="N19" s="4" t="str">
        <f>IF($A19,VLOOKUP($A19,Entries!$A$2:$L$110,7,FALSE),"")</f>
        <v/>
      </c>
      <c r="O19" s="24" t="str">
        <f>IF(N19=0,0,"")</f>
        <v/>
      </c>
      <c r="P19" s="25"/>
      <c r="Q19" s="4" t="str">
        <f>IF($A19,VLOOKUP($A19,Entries!$A$2:$L$110,8,FALSE),"")</f>
        <v/>
      </c>
      <c r="R19" s="24" t="str">
        <f>IF(Q19=0,0,"")</f>
        <v/>
      </c>
    </row>
    <row r="20" spans="1:18">
      <c r="A20" s="4"/>
      <c r="B20" s="8" t="str">
        <f>IF($A20,VLOOKUP($A20,Entries!$A$2:$L$110,2,FALSE),"")</f>
        <v/>
      </c>
      <c r="C20" s="8" t="str">
        <f>IF($A20,VLOOKUP($A20,Entries!$A$2:$L$110,6,FALSE),"")</f>
        <v/>
      </c>
      <c r="D20" s="8" t="str">
        <f>IF($A20,VLOOKUP($A20,Entries!$A$2:$L$92,3,FALSE),"")</f>
        <v/>
      </c>
      <c r="E20" s="8" t="str">
        <f>IF($A20,VLOOKUP($A20,Entries!$A$2:$L$92,10,FALSE),"")</f>
        <v/>
      </c>
      <c r="F20" s="8" t="str">
        <f>IF($A20,VLOOKUP($A20,Entries!$A$2:$L$92,11,FALSE),"")</f>
        <v/>
      </c>
      <c r="H20" s="4"/>
      <c r="I20" s="4"/>
      <c r="J20" s="4"/>
      <c r="L20" s="24" t="n">
        <v>3</v>
      </c>
      <c r="N20" s="4" t="str">
        <f>IF($A20,VLOOKUP($A20,Entries!$A$2:$L$110,7,FALSE),"")</f>
        <v/>
      </c>
      <c r="O20" s="24" t="str">
        <f>IF(N20=0,0,"")</f>
        <v/>
      </c>
      <c r="Q20" s="4" t="str">
        <f>IF($A20,VLOOKUP($A20,Entries!$A$2:$L$110,8,FALSE),"")</f>
        <v/>
      </c>
      <c r="R20" s="24" t="str">
        <f>IF(Q20=0,0,"")</f>
        <v/>
      </c>
    </row>
    <row r="21" spans="1:18">
      <c r="A21" s="4"/>
      <c r="B21" s="8" t="str">
        <f>IF($A21,VLOOKUP($A21,Entries!$A$2:$L$110,2,FALSE),"")</f>
        <v/>
      </c>
      <c r="C21" s="8" t="str">
        <f>IF($A21,VLOOKUP($A21,Entries!$A$2:$L$110,6,FALSE),"")</f>
        <v/>
      </c>
      <c r="D21" s="8" t="str">
        <f>IF($A21,VLOOKUP($A21,Entries!$A$2:$L$92,3,FALSE),"")</f>
        <v/>
      </c>
      <c r="E21" s="8" t="str">
        <f>IF($A21,VLOOKUP($A21,Entries!$A$2:$L$92,10,FALSE),"")</f>
        <v/>
      </c>
      <c r="F21" s="8" t="str">
        <f>IF($A21,VLOOKUP($A21,Entries!$A$2:$L$92,11,FALSE),"")</f>
        <v/>
      </c>
      <c r="G21" s="13"/>
      <c r="H21" s="4"/>
      <c r="I21" s="4"/>
      <c r="J21" s="4"/>
      <c r="K21" s="25"/>
      <c r="L21" s="24" t="n">
        <v>4</v>
      </c>
      <c r="M21" s="25"/>
      <c r="N21" s="4" t="str">
        <f>IF($A21,VLOOKUP($A21,Entries!$A$2:$L$110,7,FALSE),"")</f>
        <v/>
      </c>
      <c r="O21" s="24" t="n">
        <v>2</v>
      </c>
      <c r="P21" s="25"/>
      <c r="Q21" s="4" t="str">
        <f>IF($A21,VLOOKUP($A21,Entries!$A$2:$L$110,8,FALSE),"")</f>
        <v/>
      </c>
      <c r="R21" s="24" t="n">
        <v>2</v>
      </c>
    </row>
    <row r="22" spans="1:18">
      <c r="A22" s="10"/>
      <c r="B22" s="11" t="s">
        <v>44</v>
      </c>
      <c r="C22" s="11"/>
      <c r="D22" s="12"/>
      <c r="E22" s="12"/>
      <c r="F22" s="16"/>
      <c r="G22" s="13"/>
      <c r="H22" s="15" t="s">
        <v>34</v>
      </c>
      <c r="I22" s="15" t="n">
        <v>10</v>
      </c>
      <c r="J22" s="15" t="n">
        <v>11</v>
      </c>
      <c r="K22" s="25"/>
      <c r="L22" s="14" t="s">
        <v>42</v>
      </c>
      <c r="M22" s="25"/>
      <c r="N22" s="23" t="s">
        <v>6</v>
      </c>
      <c r="O22" s="14" t="s">
        <v>6</v>
      </c>
      <c r="P22" s="25"/>
      <c r="Q22" s="22" t="s">
        <v>7</v>
      </c>
      <c r="R22" s="14" t="s">
        <v>7</v>
      </c>
    </row>
    <row r="23" spans="1:18">
      <c r="A23" s="4"/>
      <c r="B23" s="8" t="str">
        <f>IF($A23,VLOOKUP($A23,Entries!$A$2:$L$110,2,FALSE),"")</f>
        <v/>
      </c>
      <c r="C23" s="8" t="str">
        <f>IF($A23,VLOOKUP($A23,Entries!$A$2:$L$110,6,FALSE),"")</f>
        <v/>
      </c>
      <c r="D23" s="8" t="str">
        <f>IF($A23,VLOOKUP($A23,Entries!$A$2:$L$92,3,FALSE),"")</f>
        <v/>
      </c>
      <c r="E23" s="8" t="str">
        <f>IF($A23,VLOOKUP($A23,Entries!$A$2:$L$92,10,FALSE),"")</f>
        <v/>
      </c>
      <c r="F23" s="8" t="str">
        <f>IF($A23,VLOOKUP($A23,Entries!$A$2:$L$92,11,FALSE),"")</f>
        <v/>
      </c>
      <c r="H23" s="4"/>
      <c r="I23" s="4"/>
      <c r="J23" s="4"/>
      <c r="L23" s="24" t="n">
        <v>1</v>
      </c>
      <c r="N23" s="4" t="str">
        <f>IF($A23,VLOOKUP($A23,Entries!$A$2:$L$110,7,FALSE),"")</f>
        <v/>
      </c>
      <c r="O23" s="24" t="n">
        <v>1</v>
      </c>
      <c r="Q23" s="4" t="str">
        <f>IF($A23,VLOOKUP($A23,Entries!$A$2:$L$110,8,FALSE),"")</f>
        <v/>
      </c>
      <c r="R23" s="24" t="n">
        <v>1</v>
      </c>
    </row>
    <row r="24" spans="1:18">
      <c r="A24" s="10"/>
      <c r="B24" s="11" t="s">
        <v>45</v>
      </c>
      <c r="C24" s="11"/>
      <c r="D24" s="12"/>
      <c r="E24" s="12"/>
      <c r="F24" s="16"/>
      <c r="G24" s="13"/>
      <c r="H24" s="15" t="s">
        <v>34</v>
      </c>
      <c r="I24" s="15" t="n">
        <v>10</v>
      </c>
      <c r="J24" s="15" t="n">
        <v>11</v>
      </c>
      <c r="K24" s="25"/>
      <c r="L24" s="14" t="s">
        <v>42</v>
      </c>
      <c r="M24" s="25"/>
      <c r="N24" s="23" t="s">
        <v>6</v>
      </c>
      <c r="O24" s="14" t="s">
        <v>6</v>
      </c>
      <c r="P24" s="25"/>
      <c r="Q24" s="22" t="s">
        <v>7</v>
      </c>
      <c r="R24" s="14" t="s">
        <v>7</v>
      </c>
    </row>
    <row r="25" spans="1:18">
      <c r="A25" s="4"/>
      <c r="B25" s="8" t="str">
        <f>IF($A25,VLOOKUP($A25,Entries!$A$2:$L$110,2,FALSE),"")</f>
        <v/>
      </c>
      <c r="C25" s="8" t="str">
        <f>IF($A25,VLOOKUP($A25,Entries!$A$2:$L$110,6,FALSE),"")</f>
        <v/>
      </c>
      <c r="D25" s="8" t="str">
        <f>IF($A25,VLOOKUP($A25,Entries!$A$2:$L$92,3,FALSE),"")</f>
        <v/>
      </c>
      <c r="E25" s="8" t="str">
        <f>IF($A25,VLOOKUP($A25,Entries!$A$2:$L$92,10,FALSE),"")</f>
        <v/>
      </c>
      <c r="F25" s="8" t="str">
        <f>IF($A25,VLOOKUP($A25,Entries!$A$2:$L$92,11,FALSE),"")</f>
        <v/>
      </c>
      <c r="G25" s="13"/>
      <c r="H25" s="4"/>
      <c r="I25" s="4"/>
      <c r="J25" s="4"/>
      <c r="K25" s="25"/>
      <c r="L25" s="24" t="n">
        <v>1</v>
      </c>
      <c r="M25" s="25"/>
      <c r="N25" s="4" t="str">
        <f>IF($A25,VLOOKUP($A25,Entries!$A$2:$L$110,7,FALSE),"")</f>
        <v/>
      </c>
      <c r="O25" s="24" t="str">
        <f>IF(N25=0,0,"")</f>
        <v/>
      </c>
      <c r="P25" s="25"/>
      <c r="Q25" s="4" t="str">
        <f>IF($A25,VLOOKUP($A25,Entries!$A$2:$L$110,8,FALSE),"")</f>
        <v/>
      </c>
      <c r="R25" s="24" t="n">
        <v>1</v>
      </c>
    </row>
    <row r="26" spans="1:18">
      <c r="A26" s="4"/>
      <c r="B26" s="8" t="str">
        <f>IF($A26,VLOOKUP($A26,Entries!$A$2:$L$110,2,FALSE),"")</f>
        <v/>
      </c>
      <c r="C26" s="8" t="str">
        <f>IF($A26,VLOOKUP($A26,Entries!$A$2:$L$110,6,FALSE),"")</f>
        <v/>
      </c>
      <c r="D26" s="8" t="str">
        <f>IF($A26,VLOOKUP($A26,Entries!$A$2:$L$92,3,FALSE),"")</f>
        <v/>
      </c>
      <c r="E26" s="8" t="str">
        <f>IF($A26,VLOOKUP($A26,Entries!$A$2:$L$92,10,FALSE),"")</f>
        <v/>
      </c>
      <c r="F26" s="8" t="str">
        <f>IF($A26,VLOOKUP($A26,Entries!$A$2:$L$92,11,FALSE),"")</f>
        <v/>
      </c>
      <c r="H26" s="4"/>
      <c r="I26" s="4"/>
      <c r="J26" s="4"/>
      <c r="L26" s="24" t="n">
        <v>2</v>
      </c>
      <c r="N26" s="4" t="str">
        <f>IF($A26,VLOOKUP($A26,Entries!$A$2:$L$110,7,FALSE),"")</f>
        <v/>
      </c>
      <c r="O26" s="24" t="n">
        <v>1</v>
      </c>
      <c r="Q26" s="4" t="str">
        <f>IF($A26,VLOOKUP($A26,Entries!$A$2:$L$110,8,FALSE),"")</f>
        <v/>
      </c>
      <c r="R26" s="24" t="n">
        <v>2</v>
      </c>
    </row>
    <row r="27" spans="1:18">
      <c r="A27" s="10"/>
      <c r="B27" s="11" t="s">
        <v>46</v>
      </c>
      <c r="C27" s="11"/>
      <c r="D27" s="12"/>
      <c r="E27" s="12"/>
      <c r="F27" s="16"/>
      <c r="G27" s="13"/>
      <c r="H27" s="15" t="s">
        <v>34</v>
      </c>
      <c r="I27" s="15" t="n">
        <v>10</v>
      </c>
      <c r="J27" s="15" t="n">
        <v>11</v>
      </c>
      <c r="K27" s="25"/>
      <c r="L27" s="14" t="s">
        <v>42</v>
      </c>
      <c r="M27" s="25"/>
      <c r="N27" s="23" t="s">
        <v>6</v>
      </c>
      <c r="O27" s="14" t="s">
        <v>6</v>
      </c>
      <c r="P27" s="25"/>
      <c r="Q27" s="22" t="s">
        <v>7</v>
      </c>
      <c r="R27" s="14" t="s">
        <v>7</v>
      </c>
    </row>
    <row r="28" spans="1:18">
      <c r="A28" s="4" t="n">
        <v>3</v>
      </c>
      <c r="B28" s="8" t="str">
        <f>IF($A28,VLOOKUP($A28,Entries!$A$2:$L$110,2,FALSE),"")</f>
        <v>John Brown</v>
      </c>
      <c r="C28" s="8" t="str">
        <f>IF($A28,VLOOKUP($A28,Entries!$A$2:$L$110,6,FALSE),"")</f>
        <v>A Archers</v>
      </c>
      <c r="D28" s="8" t="str">
        <f>IF($A28,VLOOKUP($A28,Entries!$A$2:$L$92,3,FALSE),"")</f>
        <v>Male</v>
      </c>
      <c r="E28" s="8" t="str">
        <f>IF($A28,VLOOKUP($A28,Entries!$A$2:$L$92,10,FALSE),"")</f>
        <v>Barebow</v>
      </c>
      <c r="F28" s="8" t="str">
        <f>IF($A28,VLOOKUP($A28,Entries!$A$2:$L$92,11,FALSE),"")</f>
        <v>Blue</v>
      </c>
      <c r="H28" s="4" t="n">
        <v>433</v>
      </c>
      <c r="I28" s="4" t="n">
        <v>15</v>
      </c>
      <c r="J28" s="4" t="n">
        <v>10</v>
      </c>
      <c r="L28" s="24" t="n">
        <v>1</v>
      </c>
      <c r="N28" s="4" t="str">
        <f>IF($A28,VLOOKUP($A28,Entries!$A$2:$L$110,7,FALSE),"")</f>
        <v>Y</v>
      </c>
      <c r="O28" s="24" t="str">
        <f>IF(N28=0,0,"")</f>
        <v/>
      </c>
      <c r="Q28" s="4" t="str">
        <f>IF($A28,VLOOKUP($A28,Entries!$A$2:$L$110,8,FALSE),"")</f>
        <v>Y</v>
      </c>
      <c r="R28" s="24" t="str">
        <f>IF(Q28=0,0,"")</f>
        <v/>
      </c>
    </row>
    <row r="29" spans="1:18">
      <c r="A29" s="4"/>
      <c r="B29" s="8" t="str">
        <f>IF($A29,VLOOKUP($A29,Entries!$A$2:$L$110,2,FALSE),"")</f>
        <v/>
      </c>
      <c r="C29" s="8" t="str">
        <f>IF($A29,VLOOKUP($A29,Entries!$A$2:$L$110,6,FALSE),"")</f>
        <v/>
      </c>
      <c r="D29" s="8" t="str">
        <f>IF($A29,VLOOKUP($A29,Entries!$A$2:$L$92,3,FALSE),"")</f>
        <v/>
      </c>
      <c r="E29" s="8" t="str">
        <f>IF($A29,VLOOKUP($A29,Entries!$A$2:$L$92,10,FALSE),"")</f>
        <v/>
      </c>
      <c r="F29" s="8" t="str">
        <f>IF($A29,VLOOKUP($A29,Entries!$A$2:$L$92,11,FALSE),"")</f>
        <v/>
      </c>
      <c r="H29" s="4"/>
      <c r="I29" s="4"/>
      <c r="J29" s="4"/>
      <c r="L29" s="24" t="n">
        <v>2</v>
      </c>
      <c r="N29" s="4" t="str">
        <f>IF($A29,VLOOKUP($A29,Entries!$A$2:$L$110,7,FALSE),"")</f>
        <v/>
      </c>
      <c r="O29" s="24" t="n">
        <v>1</v>
      </c>
      <c r="Q29" s="4" t="str">
        <f>IF($A29,VLOOKUP($A29,Entries!$A$2:$L$110,8,FALSE),"")</f>
        <v/>
      </c>
      <c r="R29" s="24" t="n">
        <v>1</v>
      </c>
    </row>
    <row r="30" spans="1:18">
      <c r="A30" s="4"/>
      <c r="B30" s="8" t="str">
        <f>IF($A30,VLOOKUP($A30,Entries!$A$2:$L$110,2,FALSE),"")</f>
        <v/>
      </c>
      <c r="C30" s="8" t="str">
        <f>IF($A30,VLOOKUP($A30,Entries!$A$2:$L$110,6,FALSE),"")</f>
        <v/>
      </c>
      <c r="D30" s="8" t="str">
        <f>IF($A30,VLOOKUP($A30,Entries!$A$2:$L$92,3,FALSE),"")</f>
        <v/>
      </c>
      <c r="E30" s="8" t="str">
        <f>IF($A30,VLOOKUP($A30,Entries!$A$2:$L$92,10,FALSE),"")</f>
        <v/>
      </c>
      <c r="F30" s="8" t="str">
        <f>IF($A30,VLOOKUP($A30,Entries!$A$2:$L$92,11,FALSE),"")</f>
        <v/>
      </c>
      <c r="H30" s="4"/>
      <c r="I30" s="4"/>
      <c r="J30" s="4"/>
      <c r="L30" s="24" t="n">
        <v>3</v>
      </c>
      <c r="N30" s="4" t="str">
        <f>IF($A30,VLOOKUP($A30,Entries!$A$2:$L$110,7,FALSE),"")</f>
        <v/>
      </c>
      <c r="O30" s="24" t="str">
        <f>IF(N30=0,0,"")</f>
        <v/>
      </c>
      <c r="Q30" s="4" t="str">
        <f>IF($A30,VLOOKUP($A30,Entries!$A$2:$L$110,8,FALSE),"")</f>
        <v/>
      </c>
      <c r="R30" s="24" t="n">
        <v>2</v>
      </c>
    </row>
    <row r="31" spans="1:18">
      <c r="A31" s="4"/>
      <c r="B31" s="8" t="str">
        <f>IF($A31,VLOOKUP($A31,Entries!$A$2:$L$110,2,FALSE),"")</f>
        <v/>
      </c>
      <c r="C31" s="8" t="str">
        <f>IF($A31,VLOOKUP($A31,Entries!$A$2:$L$110,6,FALSE),"")</f>
        <v/>
      </c>
      <c r="D31" s="8" t="str">
        <f>IF($A31,VLOOKUP($A31,Entries!$A$2:$L$92,3,FALSE),"")</f>
        <v/>
      </c>
      <c r="E31" s="8" t="str">
        <f>IF($A31,VLOOKUP($A31,Entries!$A$2:$L$92,10,FALSE),"")</f>
        <v/>
      </c>
      <c r="F31" s="8" t="str">
        <f>IF($A31,VLOOKUP($A31,Entries!$A$2:$L$92,11,FALSE),"")</f>
        <v/>
      </c>
      <c r="H31" s="4"/>
      <c r="I31" s="4"/>
      <c r="J31" s="4"/>
      <c r="L31" s="24" t="n">
        <v>4</v>
      </c>
      <c r="N31" s="4" t="str">
        <f>IF($A31,VLOOKUP($A31,Entries!$A$2:$L$110,7,FALSE),"")</f>
        <v/>
      </c>
      <c r="O31" s="24" t="n">
        <v>2</v>
      </c>
      <c r="Q31" s="4" t="str">
        <f>IF($A31,VLOOKUP($A31,Entries!$A$2:$L$110,8,FALSE),"")</f>
        <v/>
      </c>
      <c r="R31" s="24" t="n">
        <v>3</v>
      </c>
    </row>
    <row r="32" spans="1:18">
      <c r="A32" s="4"/>
      <c r="B32" s="8" t="str">
        <f>IF($A32,VLOOKUP($A32,Entries!$A$2:$L$110,2,FALSE),"")</f>
        <v/>
      </c>
      <c r="C32" s="8" t="str">
        <f>IF($A32,VLOOKUP($A32,Entries!$A$2:$L$110,6,FALSE),"")</f>
        <v/>
      </c>
      <c r="D32" s="8" t="str">
        <f>IF($A32,VLOOKUP($A32,Entries!$A$2:$L$92,3,FALSE),"")</f>
        <v/>
      </c>
      <c r="E32" s="8" t="str">
        <f>IF($A32,VLOOKUP($A32,Entries!$A$2:$L$92,10,FALSE),"")</f>
        <v/>
      </c>
      <c r="F32" s="8" t="str">
        <f>IF($A32,VLOOKUP($A32,Entries!$A$2:$L$92,11,FALSE),"")</f>
        <v/>
      </c>
      <c r="H32" s="4"/>
      <c r="I32" s="4"/>
      <c r="J32" s="4"/>
      <c r="L32" s="24" t="n">
        <v>5</v>
      </c>
      <c r="N32" s="4" t="str">
        <f>IF($A32,VLOOKUP($A32,Entries!$A$2:$L$110,7,FALSE),"")</f>
        <v/>
      </c>
      <c r="O32" s="24" t="str">
        <f>IF(N32=0,0,"")</f>
        <v/>
      </c>
      <c r="Q32" s="4" t="str">
        <f>IF($A32,VLOOKUP($A32,Entries!$A$2:$L$110,8,FALSE),"")</f>
        <v/>
      </c>
      <c r="R32" s="24" t="str">
        <f>IF(Q32=0,0,"")</f>
        <v/>
      </c>
    </row>
    <row r="33" spans="1:18">
      <c r="A33" s="4"/>
      <c r="B33" s="8" t="str">
        <f>IF($A33,VLOOKUP($A33,Entries!$A$2:$L$110,2,FALSE),"")</f>
        <v/>
      </c>
      <c r="C33" s="8" t="str">
        <f>IF($A33,VLOOKUP($A33,Entries!$A$2:$L$110,6,FALSE),"")</f>
        <v/>
      </c>
      <c r="D33" s="8" t="str">
        <f>IF($A33,VLOOKUP($A33,Entries!$A$2:$L$92,3,FALSE),"")</f>
        <v/>
      </c>
      <c r="E33" s="8" t="str">
        <f>IF($A33,VLOOKUP($A33,Entries!$A$2:$L$92,10,FALSE),"")</f>
        <v/>
      </c>
      <c r="F33" s="8" t="str">
        <f>IF($A33,VLOOKUP($A33,Entries!$A$2:$L$92,11,FALSE),"")</f>
        <v/>
      </c>
      <c r="H33" s="4"/>
      <c r="I33" s="4"/>
      <c r="J33" s="4"/>
      <c r="L33" s="24" t="n">
        <v>6</v>
      </c>
      <c r="N33" s="4" t="str">
        <f>IF($A33,VLOOKUP($A33,Entries!$A$2:$L$110,7,FALSE),"")</f>
        <v/>
      </c>
      <c r="O33" s="24" t="str">
        <f>IF(N33=0,0,"")</f>
        <v/>
      </c>
      <c r="Q33" s="4" t="str">
        <f>IF($A33,VLOOKUP($A33,Entries!$A$2:$L$110,8,FALSE),"")</f>
        <v/>
      </c>
      <c r="R33" s="24" t="str">
        <f>IF(Q33=0,0,"")</f>
        <v/>
      </c>
    </row>
    <row r="34" spans="1:18">
      <c r="A34" s="4"/>
      <c r="B34" s="8" t="str">
        <f>IF($A34,VLOOKUP($A34,Entries!$A$2:$L$110,2,FALSE),"")</f>
        <v/>
      </c>
      <c r="C34" s="8" t="str">
        <f>IF($A34,VLOOKUP($A34,Entries!$A$2:$L$110,6,FALSE),"")</f>
        <v/>
      </c>
      <c r="D34" s="8" t="str">
        <f>IF($A34,VLOOKUP($A34,Entries!$A$2:$L$92,3,FALSE),"")</f>
        <v/>
      </c>
      <c r="E34" s="8" t="str">
        <f>IF($A34,VLOOKUP($A34,Entries!$A$2:$L$92,10,FALSE),"")</f>
        <v/>
      </c>
      <c r="F34" s="8" t="str">
        <f>IF($A34,VLOOKUP($A34,Entries!$A$2:$L$92,11,FALSE),"")</f>
        <v/>
      </c>
      <c r="H34" s="4"/>
      <c r="I34" s="4"/>
      <c r="J34" s="4"/>
      <c r="L34" s="24" t="n">
        <v>7</v>
      </c>
      <c r="N34" s="4" t="str">
        <f>IF($A34,VLOOKUP($A34,Entries!$A$2:$L$110,7,FALSE),"")</f>
        <v/>
      </c>
      <c r="O34" s="24" t="str">
        <f>IF(N34=0,0,"")</f>
        <v/>
      </c>
      <c r="Q34" s="4" t="str">
        <f>IF($A34,VLOOKUP($A34,Entries!$A$2:$L$110,8,FALSE),"")</f>
        <v/>
      </c>
      <c r="R34" s="24" t="n">
        <v>4</v>
      </c>
    </row>
    <row r="35" spans="1:18">
      <c r="A35" s="4"/>
      <c r="B35" s="8" t="str">
        <f>IF($A35,VLOOKUP($A35,Entries!$A$2:$L$110,2,FALSE),"")</f>
        <v/>
      </c>
      <c r="C35" s="8" t="str">
        <f>IF($A35,VLOOKUP($A35,Entries!$A$2:$L$110,6,FALSE),"")</f>
        <v/>
      </c>
      <c r="D35" s="8" t="str">
        <f>IF($A35,VLOOKUP($A35,Entries!$A$2:$L$92,3,FALSE),"")</f>
        <v/>
      </c>
      <c r="E35" s="8" t="str">
        <f>IF($A35,VLOOKUP($A35,Entries!$A$2:$L$92,10,FALSE),"")</f>
        <v/>
      </c>
      <c r="F35" s="8" t="str">
        <f>IF($A35,VLOOKUP($A35,Entries!$A$2:$L$92,11,FALSE),"")</f>
        <v/>
      </c>
      <c r="G35" s="13"/>
      <c r="H35" s="4"/>
      <c r="I35" s="4"/>
      <c r="J35" s="4"/>
      <c r="K35" s="25"/>
      <c r="L35" s="24" t="n">
        <v>8</v>
      </c>
      <c r="M35" s="25"/>
      <c r="N35" s="4" t="str">
        <f>IF($A35,VLOOKUP($A35,Entries!$A$2:$L$110,7,FALSE),"")</f>
        <v/>
      </c>
      <c r="O35" s="24" t="str">
        <f>IF(N35=0,0,"")</f>
        <v/>
      </c>
      <c r="P35" s="25"/>
      <c r="Q35" s="4" t="str">
        <f>IF($A35,VLOOKUP($A35,Entries!$A$2:$L$110,8,FALSE),"")</f>
        <v/>
      </c>
      <c r="R35" s="24" t="n">
        <v>5</v>
      </c>
    </row>
    <row r="36" spans="1:18">
      <c r="A36" s="4"/>
      <c r="B36" s="8" t="str">
        <f>IF($A36,VLOOKUP($A36,Entries!$A$2:$L$110,2,FALSE),"")</f>
        <v/>
      </c>
      <c r="C36" s="8" t="str">
        <f>IF($A36,VLOOKUP($A36,Entries!$A$2:$L$110,6,FALSE),"")</f>
        <v/>
      </c>
      <c r="D36" s="8" t="str">
        <f>IF($A36,VLOOKUP($A36,Entries!$A$2:$L$92,3,FALSE),"")</f>
        <v/>
      </c>
      <c r="E36" s="8" t="str">
        <f>IF($A36,VLOOKUP($A36,Entries!$A$2:$L$92,10,FALSE),"")</f>
        <v/>
      </c>
      <c r="F36" s="8" t="str">
        <f>IF($A36,VLOOKUP($A36,Entries!$A$2:$L$92,11,FALSE),"")</f>
        <v/>
      </c>
      <c r="H36" s="4"/>
      <c r="I36" s="4"/>
      <c r="J36" s="4"/>
      <c r="L36" s="24" t="n">
        <v>9</v>
      </c>
      <c r="N36" s="4" t="str">
        <f>IF($A36,VLOOKUP($A36,Entries!$A$2:$L$110,7,FALSE),"")</f>
        <v/>
      </c>
      <c r="O36" s="24" t="str">
        <f>IF(N36=0,0,"")</f>
        <v/>
      </c>
      <c r="Q36" s="4" t="str">
        <f>IF($A36,VLOOKUP($A36,Entries!$A$2:$L$110,8,FALSE),"")</f>
        <v/>
      </c>
      <c r="R36" s="24" t="str">
        <f>IF(Q36=0,0,"")</f>
        <v/>
      </c>
    </row>
    <row r="37" spans="1:18">
      <c r="A37" s="4"/>
      <c r="B37" s="8" t="str">
        <f>IF($A37,VLOOKUP($A37,Entries!$A$2:$L$110,2,FALSE),"")</f>
        <v/>
      </c>
      <c r="C37" s="8" t="str">
        <f>IF($A37,VLOOKUP($A37,Entries!$A$2:$L$110,6,FALSE),"")</f>
        <v/>
      </c>
      <c r="D37" s="8" t="str">
        <f>IF($A37,VLOOKUP($A37,Entries!$A$2:$L$92,3,FALSE),"")</f>
        <v/>
      </c>
      <c r="E37" s="8" t="str">
        <f>IF($A37,VLOOKUP($A37,Entries!$A$2:$L$92,10,FALSE),"")</f>
        <v/>
      </c>
      <c r="F37" s="8" t="str">
        <f>IF($A37,VLOOKUP($A37,Entries!$A$2:$L$92,11,FALSE),"")</f>
        <v/>
      </c>
      <c r="H37" s="4"/>
      <c r="I37" s="4"/>
      <c r="J37" s="4"/>
      <c r="L37" s="24" t="n">
        <v>10</v>
      </c>
      <c r="N37" s="4" t="str">
        <f>IF($A37,VLOOKUP($A37,Entries!$A$2:$L$110,7,FALSE),"")</f>
        <v/>
      </c>
      <c r="O37" s="24" t="str">
        <f>IF(N37=0,0,"")</f>
        <v/>
      </c>
      <c r="Q37" s="4" t="str">
        <f>IF($A37,VLOOKUP($A37,Entries!$A$2:$L$110,8,FALSE),"")</f>
        <v/>
      </c>
      <c r="R37" s="24" t="str">
        <f>IF(Q37=0,0,"")</f>
        <v/>
      </c>
    </row>
    <row r="38" spans="1:18">
      <c r="A38" s="4"/>
      <c r="B38" s="8" t="str">
        <f>IF($A38,VLOOKUP($A38,Entries!$A$2:$L$110,2,FALSE),"")</f>
        <v/>
      </c>
      <c r="C38" s="8" t="str">
        <f>IF($A38,VLOOKUP($A38,Entries!$A$2:$L$110,6,FALSE),"")</f>
        <v/>
      </c>
      <c r="D38" s="8" t="str">
        <f>IF($A38,VLOOKUP($A38,Entries!$A$2:$L$92,3,FALSE),"")</f>
        <v/>
      </c>
      <c r="E38" s="8" t="str">
        <f>IF($A38,VLOOKUP($A38,Entries!$A$2:$L$92,10,FALSE),"")</f>
        <v/>
      </c>
      <c r="F38" s="8" t="str">
        <f>IF($A38,VLOOKUP($A38,Entries!$A$2:$L$92,11,FALSE),"")</f>
        <v/>
      </c>
      <c r="H38" s="4"/>
      <c r="I38" s="4"/>
      <c r="J38" s="4"/>
      <c r="L38" s="24" t="n">
        <v>11</v>
      </c>
      <c r="N38" s="4" t="str">
        <f>IF($A38,VLOOKUP($A38,Entries!$A$2:$L$110,7,FALSE),"")</f>
        <v/>
      </c>
      <c r="O38" s="24" t="str">
        <f>IF(N38=0,0,"")</f>
        <v/>
      </c>
      <c r="Q38" s="4" t="str">
        <f>IF($A38,VLOOKUP($A38,Entries!$A$2:$L$110,8,FALSE),"")</f>
        <v/>
      </c>
      <c r="R38" s="24" t="str">
        <f>IF(Q38=0,0,"")</f>
        <v/>
      </c>
    </row>
    <row r="39" spans="1:18">
      <c r="A39" s="10"/>
      <c r="B39" s="11" t="s">
        <v>47</v>
      </c>
      <c r="C39" s="11"/>
      <c r="D39" s="12"/>
      <c r="E39" s="12"/>
      <c r="F39" s="16"/>
      <c r="G39" s="13"/>
      <c r="H39" s="15" t="s">
        <v>34</v>
      </c>
      <c r="I39" s="15" t="n">
        <v>10</v>
      </c>
      <c r="J39" s="15" t="n">
        <v>11</v>
      </c>
      <c r="K39" s="25"/>
      <c r="L39" s="14" t="s">
        <v>42</v>
      </c>
      <c r="M39" s="25"/>
      <c r="N39" s="23" t="s">
        <v>6</v>
      </c>
      <c r="O39" s="14" t="s">
        <v>6</v>
      </c>
      <c r="P39" s="25"/>
      <c r="Q39" s="22" t="s">
        <v>7</v>
      </c>
      <c r="R39" s="14" t="s">
        <v>7</v>
      </c>
    </row>
    <row r="40" spans="1:18">
      <c r="A40" s="4" t="n">
        <v>2</v>
      </c>
      <c r="B40" s="8" t="str">
        <f>IF($A40,VLOOKUP($A40,Entries!$A$2:$L$110,2,FALSE),"")</f>
        <v>Pat Jones</v>
      </c>
      <c r="C40" s="8" t="str">
        <f>IF($A40,VLOOKUP($A40,Entries!$A$2:$L$110,6,FALSE),"")</f>
        <v>B Archers</v>
      </c>
      <c r="D40" s="8" t="str">
        <f>IF($A40,VLOOKUP($A40,Entries!$A$2:$L$92,3,FALSE),"")</f>
        <v>Female</v>
      </c>
      <c r="E40" s="8" t="str">
        <f>IF($A40,VLOOKUP($A40,Entries!$A$2:$L$92,10,FALSE),"")</f>
        <v>Barebow</v>
      </c>
      <c r="F40" s="8" t="str">
        <f>IF($A40,VLOOKUP($A40,Entries!$A$2:$L$92,11,FALSE),"")</f>
        <v>Blue</v>
      </c>
      <c r="G40" s="20"/>
      <c r="H40" s="4" t="n">
        <v>394</v>
      </c>
      <c r="I40" s="4" t="n">
        <v>8</v>
      </c>
      <c r="J40" s="4" t="n">
        <v>3</v>
      </c>
      <c r="L40" s="24" t="n">
        <v>1</v>
      </c>
      <c r="N40" s="4" t="str">
        <f>IF($A40,VLOOKUP($A40,Entries!$A$2:$L$110,7,FALSE),"")</f>
        <v>Y</v>
      </c>
      <c r="O40" s="24" t="n">
        <v>0</v>
      </c>
      <c r="Q40" s="4" t="str">
        <f>IF($A40,VLOOKUP($A40,Entries!$A$2:$L$110,8,FALSE),"")</f>
        <v>Y</v>
      </c>
      <c r="R40" s="24" t="str">
        <f>IF(Q40=0,0,"")</f>
        <v/>
      </c>
    </row>
    <row r="41" spans="1:18">
      <c r="A41" s="4" t="n">
        <v>2</v>
      </c>
      <c r="B41" s="8" t="str">
        <f>IF($A41,VLOOKUP($A41,Entries!$A$2:$L$110,2,FALSE),"")</f>
        <v>Pat Jones</v>
      </c>
      <c r="C41" s="8" t="str">
        <f>IF($A41,VLOOKUP($A41,Entries!$A$2:$L$110,6,FALSE),"")</f>
        <v>B Archers</v>
      </c>
      <c r="D41" s="8" t="str">
        <f>IF($A41,VLOOKUP($A41,Entries!$A$2:$L$92,3,FALSE),"")</f>
        <v>Female</v>
      </c>
      <c r="E41" s="8" t="str">
        <f>IF($A41,VLOOKUP($A41,Entries!$A$2:$L$92,10,FALSE),"")</f>
        <v>Barebow</v>
      </c>
      <c r="F41" s="8" t="str">
        <f>IF($A41,VLOOKUP($A41,Entries!$A$2:$L$92,11,FALSE),"")</f>
        <v>Blue</v>
      </c>
      <c r="H41" s="4" t="n">
        <v>384</v>
      </c>
      <c r="I41" s="4" t="n">
        <v>7</v>
      </c>
      <c r="J41" s="4" t="n">
        <v>9</v>
      </c>
      <c r="L41" s="24" t="n">
        <v>2</v>
      </c>
      <c r="N41" s="4" t="str">
        <f>IF($A41,VLOOKUP($A41,Entries!$A$2:$L$110,7,FALSE),"")</f>
        <v>Y</v>
      </c>
      <c r="O41" s="24" t="str">
        <f>IF(N41=0,0,"")</f>
        <v/>
      </c>
      <c r="Q41" s="4" t="str">
        <f>IF($A41,VLOOKUP($A41,Entries!$A$2:$L$110,8,FALSE),"")</f>
        <v>Y</v>
      </c>
      <c r="R41" s="24" t="str">
        <f>IF(Q41=0,0,"")</f>
        <v/>
      </c>
    </row>
    <row r="42" spans="1:18">
      <c r="A42" s="4"/>
      <c r="B42" s="8" t="str">
        <f>IF($A42,VLOOKUP($A42,Entries!$A$2:$L$110,2,FALSE),"")</f>
        <v/>
      </c>
      <c r="C42" s="8" t="str">
        <f>IF($A42,VLOOKUP($A42,Entries!$A$2:$L$110,6,FALSE),"")</f>
        <v/>
      </c>
      <c r="D42" s="8" t="str">
        <f>IF($A42,VLOOKUP($A42,Entries!$A$2:$L$92,3,FALSE),"")</f>
        <v/>
      </c>
      <c r="E42" s="8" t="str">
        <f>IF($A42,VLOOKUP($A42,Entries!$A$2:$L$92,10,FALSE),"")</f>
        <v/>
      </c>
      <c r="F42" s="8" t="str">
        <f>IF($A42,VLOOKUP($A42,Entries!$A$2:$L$92,11,FALSE),"")</f>
        <v/>
      </c>
      <c r="H42" s="4" t="n">
        <v>381</v>
      </c>
      <c r="I42" s="4" t="n">
        <v>11</v>
      </c>
      <c r="J42" s="4" t="n">
        <v>10</v>
      </c>
      <c r="K42" s="25"/>
      <c r="L42" s="24" t="n">
        <v>3</v>
      </c>
      <c r="M42" s="25"/>
      <c r="N42" s="4" t="str">
        <f>IF($A42,VLOOKUP($A42,Entries!$A$2:$L$110,7,FALSE),"")</f>
        <v/>
      </c>
      <c r="O42" s="24" t="str">
        <f>IF(N42=0,0,"")</f>
        <v/>
      </c>
      <c r="P42" s="25"/>
      <c r="Q42" s="4" t="str">
        <f>IF($A42,VLOOKUP($A42,Entries!$A$2:$L$110,8,FALSE),"")</f>
        <v/>
      </c>
      <c r="R42" s="24" t="str">
        <f>IF(Q42=0,0,"")</f>
        <v/>
      </c>
    </row>
    <row r="43" spans="1:18">
      <c r="A43" s="4"/>
      <c r="B43" s="8" t="str">
        <f>IF($A43,VLOOKUP($A43,Entries!$A$2:$L$110,2,FALSE),"")</f>
        <v/>
      </c>
      <c r="C43" s="8" t="str">
        <f>IF($A43,VLOOKUP($A43,Entries!$A$2:$L$110,6,FALSE),"")</f>
        <v/>
      </c>
      <c r="D43" s="8" t="str">
        <f>IF($A43,VLOOKUP($A43,Entries!$A$2:$L$92,3,FALSE),"")</f>
        <v/>
      </c>
      <c r="E43" s="8" t="str">
        <f>IF($A43,VLOOKUP($A43,Entries!$A$2:$L$92,10,FALSE),"")</f>
        <v/>
      </c>
      <c r="F43" s="8" t="str">
        <f>IF($A43,VLOOKUP($A43,Entries!$A$2:$L$92,11,FALSE),"")</f>
        <v/>
      </c>
      <c r="H43" s="4" t="n">
        <v>294</v>
      </c>
      <c r="I43" s="4" t="n">
        <v>5</v>
      </c>
      <c r="J43" s="4" t="n">
        <v>1</v>
      </c>
      <c r="L43" s="24" t="n">
        <v>4</v>
      </c>
      <c r="N43" s="4" t="str">
        <f>IF($A43,VLOOKUP($A43,Entries!$A$2:$L$110,7,FALSE),"")</f>
        <v/>
      </c>
      <c r="O43" s="24" t="str">
        <f>IF(N43=0,0,"")</f>
        <v/>
      </c>
      <c r="Q43" s="4" t="str">
        <f>IF($A43,VLOOKUP($A43,Entries!$A$2:$L$110,8,FALSE),"")</f>
        <v/>
      </c>
      <c r="R43" s="24" t="str">
        <f>IF(Q43=0,0,"")</f>
        <v/>
      </c>
    </row>
    <row r="44" spans="1:18">
      <c r="A44" s="4"/>
      <c r="B44" s="8" t="str">
        <f>IF($A44,VLOOKUP($A44,Entries!$A$2:$L$110,2,FALSE),"")</f>
        <v/>
      </c>
      <c r="C44" s="8" t="str">
        <f>IF($A44,VLOOKUP($A44,Entries!$A$2:$L$110,6,FALSE),"")</f>
        <v/>
      </c>
      <c r="D44" s="8" t="str">
        <f>IF($A44,VLOOKUP($A44,Entries!$A$2:$L$92,3,FALSE),"")</f>
        <v/>
      </c>
      <c r="E44" s="8" t="str">
        <f>IF($A44,VLOOKUP($A44,Entries!$A$2:$L$92,10,FALSE),"")</f>
        <v/>
      </c>
      <c r="F44" s="8" t="str">
        <f>IF($A44,VLOOKUP($A44,Entries!$A$2:$L$92,11,FALSE),"")</f>
        <v/>
      </c>
      <c r="H44" s="43" t="n">
        <v>294</v>
      </c>
      <c r="I44" s="43" t="n">
        <v>4</v>
      </c>
      <c r="J44" s="43" t="n">
        <v>3</v>
      </c>
      <c r="L44" s="44" t="n">
        <v>5</v>
      </c>
      <c r="N44" s="4" t="str">
        <f>IF($A44,VLOOKUP($A44,Entries!$A$2:$L$110,7,FALSE),"")</f>
        <v/>
      </c>
      <c r="O44" s="24" t="str">
        <f>IF(N44=0,0,"")</f>
        <v/>
      </c>
      <c r="Q44" s="4" t="str">
        <f>IF($A44,VLOOKUP($A44,Entries!$A$2:$L$110,8,FALSE),"")</f>
        <v/>
      </c>
      <c r="R44" s="24" t="str">
        <f>IF(Q44=0,0,"")</f>
        <v/>
      </c>
    </row>
    <row r="45" spans="1:18">
      <c r="A45" s="4"/>
      <c r="B45" s="8" t="str">
        <f>IF($A45,VLOOKUP($A45,Entries!$A$2:$L$110,2,FALSE),"")</f>
        <v/>
      </c>
      <c r="C45" s="8" t="str">
        <f>IF($A45,VLOOKUP($A45,Entries!$A$2:$L$110,6,FALSE),"")</f>
        <v/>
      </c>
      <c r="D45" s="8" t="str">
        <f>IF($A45,VLOOKUP($A45,Entries!$A$2:$L$92,3,FALSE),"")</f>
        <v/>
      </c>
      <c r="E45" s="8" t="str">
        <f>IF($A45,VLOOKUP($A45,Entries!$A$2:$L$92,10,FALSE),"")</f>
        <v/>
      </c>
      <c r="F45" s="8" t="str">
        <f>IF($A45,VLOOKUP($A45,Entries!$A$2:$L$92,11,FALSE),"")</f>
        <v/>
      </c>
      <c r="G45" s="13"/>
      <c r="H45" s="4" t="n">
        <v>292</v>
      </c>
      <c r="I45" s="4" t="n">
        <v>6</v>
      </c>
      <c r="J45" s="4" t="n">
        <v>6</v>
      </c>
      <c r="L45" s="24" t="n">
        <v>6</v>
      </c>
      <c r="N45" s="4" t="str">
        <f>IF($A45,VLOOKUP($A45,Entries!$A$2:$L$110,7,FALSE),"")</f>
        <v/>
      </c>
      <c r="O45" s="24" t="n">
        <v>1</v>
      </c>
      <c r="Q45" s="4" t="str">
        <f>IF($A45,VLOOKUP($A45,Entries!$A$2:$L$110,8,FALSE),"")</f>
        <v/>
      </c>
      <c r="R45" s="24" t="n">
        <v>1</v>
      </c>
    </row>
    <row r="46" spans="1:18">
      <c r="A46" s="4"/>
      <c r="B46" s="8" t="str">
        <f>IF($A46,VLOOKUP($A46,Entries!$A$2:$L$110,2,FALSE),"")</f>
        <v/>
      </c>
      <c r="C46" s="8" t="str">
        <f>IF($A46,VLOOKUP($A46,Entries!$A$2:$L$110,6,FALSE),"")</f>
        <v/>
      </c>
      <c r="D46" s="8" t="str">
        <f>IF($A46,VLOOKUP($A46,Entries!$A$2:$L$92,3,FALSE),"")</f>
        <v/>
      </c>
      <c r="E46" s="8" t="str">
        <f>IF($A46,VLOOKUP($A46,Entries!$A$2:$L$92,10,FALSE),"")</f>
        <v/>
      </c>
      <c r="F46" s="8" t="str">
        <f>IF($A46,VLOOKUP($A46,Entries!$A$2:$L$92,11,FALSE),"")</f>
        <v/>
      </c>
      <c r="H46" s="27" t="n">
        <v>260</v>
      </c>
      <c r="I46" s="27" t="n">
        <v>4</v>
      </c>
      <c r="J46" s="27" t="n">
        <v>5</v>
      </c>
      <c r="L46" s="28" t="n">
        <v>7</v>
      </c>
      <c r="N46" s="4" t="str">
        <f>IF($A46,VLOOKUP($A46,Entries!$A$2:$L$110,7,FALSE),"")</f>
        <v/>
      </c>
      <c r="O46" s="24" t="str">
        <f>IF(N46=0,0,"")</f>
        <v/>
      </c>
      <c r="Q46" s="4" t="str">
        <f>IF($A46,VLOOKUP($A46,Entries!$A$2:$L$110,8,FALSE),"")</f>
        <v/>
      </c>
      <c r="R46" s="24" t="n">
        <v>2</v>
      </c>
    </row>
    <row r="47" spans="1:18">
      <c r="A47" s="4"/>
      <c r="B47" s="8" t="str">
        <f>IF($A47,VLOOKUP($A47,Entries!$A$2:$L$110,2,FALSE),"")</f>
        <v/>
      </c>
      <c r="C47" s="8" t="str">
        <f>IF($A47,VLOOKUP($A47,Entries!$A$2:$L$110,6,FALSE),"")</f>
        <v/>
      </c>
      <c r="D47" s="8" t="str">
        <f>IF($A47,VLOOKUP($A47,Entries!$A$2:$L$92,3,FALSE),"")</f>
        <v/>
      </c>
      <c r="E47" s="8" t="str">
        <f>IF($A47,VLOOKUP($A47,Entries!$A$2:$L$92,10,FALSE),"")</f>
        <v/>
      </c>
      <c r="F47" s="8" t="str">
        <f>IF($A47,VLOOKUP($A47,Entries!$A$2:$L$92,11,FALSE),"")</f>
        <v/>
      </c>
      <c r="H47" s="4" t="n">
        <v>237</v>
      </c>
      <c r="I47" s="4" t="n">
        <v>8</v>
      </c>
      <c r="J47" s="4" t="n">
        <v>1</v>
      </c>
      <c r="L47" s="24" t="n">
        <v>8</v>
      </c>
      <c r="N47" s="4" t="str">
        <f>IF($A47,VLOOKUP($A47,Entries!$A$2:$L$110,7,FALSE),"")</f>
        <v/>
      </c>
      <c r="O47" s="24" t="str">
        <f>IF(N47=0,0,"")</f>
        <v/>
      </c>
      <c r="Q47" s="4" t="str">
        <f>IF($A47,VLOOKUP($A47,Entries!$A$2:$L$110,8,FALSE),"")</f>
        <v/>
      </c>
      <c r="R47" s="24" t="str">
        <f>IF(Q47=0,0,"")</f>
        <v/>
      </c>
    </row>
    <row r="48" spans="1:18">
      <c r="A48" s="4"/>
      <c r="B48" s="8" t="str">
        <f>IF($A48,VLOOKUP($A48,Entries!$A$2:$L$110,2,FALSE),"")</f>
        <v/>
      </c>
      <c r="C48" s="8" t="str">
        <f>IF($A48,VLOOKUP($A48,Entries!$A$2:$L$110,6,FALSE),"")</f>
        <v/>
      </c>
      <c r="D48" s="8" t="str">
        <f>IF($A48,VLOOKUP($A48,Entries!$A$2:$L$92,3,FALSE),"")</f>
        <v/>
      </c>
      <c r="E48" s="8" t="str">
        <f>IF($A48,VLOOKUP($A48,Entries!$A$2:$L$92,10,FALSE),"")</f>
        <v/>
      </c>
      <c r="F48" s="8" t="str">
        <f>IF($A48,VLOOKUP($A48,Entries!$A$2:$L$92,11,FALSE),"")</f>
        <v/>
      </c>
      <c r="H48" s="4" t="n">
        <v>193</v>
      </c>
      <c r="I48" s="4" t="n">
        <v>3</v>
      </c>
      <c r="J48" s="4" t="n">
        <v>3</v>
      </c>
      <c r="L48" s="24" t="n">
        <v>9</v>
      </c>
      <c r="N48" s="4" t="str">
        <f>IF($A48,VLOOKUP($A48,Entries!$A$2:$L$110,7,FALSE),"")</f>
        <v/>
      </c>
      <c r="O48" s="24" t="n">
        <v>2</v>
      </c>
      <c r="Q48" s="4" t="str">
        <f>IF($A48,VLOOKUP($A48,Entries!$A$2:$L$110,8,FALSE),"")</f>
        <v/>
      </c>
      <c r="R48" s="24" t="n">
        <v>3</v>
      </c>
    </row>
    <row r="49" spans="1:18">
      <c r="A49" s="10"/>
      <c r="B49" s="11" t="s">
        <v>48</v>
      </c>
      <c r="C49" s="11"/>
      <c r="D49" s="12"/>
      <c r="E49" s="12"/>
      <c r="F49" s="16"/>
      <c r="G49" s="13"/>
      <c r="H49" s="15" t="s">
        <v>34</v>
      </c>
      <c r="I49" s="15" t="n">
        <v>10</v>
      </c>
      <c r="J49" s="15" t="n">
        <v>11</v>
      </c>
      <c r="K49" s="25"/>
      <c r="L49" s="14" t="s">
        <v>42</v>
      </c>
      <c r="M49" s="25"/>
      <c r="N49" s="23" t="s">
        <v>6</v>
      </c>
      <c r="O49" s="14" t="s">
        <v>6</v>
      </c>
      <c r="P49" s="25"/>
      <c r="Q49" s="22" t="s">
        <v>7</v>
      </c>
      <c r="R49" s="14" t="s">
        <v>7</v>
      </c>
    </row>
    <row r="50" spans="1:18">
      <c r="A50" s="4"/>
      <c r="B50" s="8" t="str">
        <f>IF($A50,VLOOKUP($A50,Entries!$A$2:$L$110,2,FALSE),"")</f>
        <v/>
      </c>
      <c r="C50" s="8" t="str">
        <f>IF($A50,VLOOKUP($A50,Entries!$A$2:$L$110,6,FALSE),"")</f>
        <v/>
      </c>
      <c r="D50" s="8" t="str">
        <f>IF($A50,VLOOKUP($A50,Entries!$A$2:$L$92,3,FALSE),"")</f>
        <v/>
      </c>
      <c r="E50" s="8" t="str">
        <f>IF($A50,VLOOKUP($A50,Entries!$A$2:$L$92,10,FALSE),"")</f>
        <v/>
      </c>
      <c r="F50" s="8" t="str">
        <f>IF($A50,VLOOKUP($A50,Entries!$A$2:$L$92,11,FALSE),"")</f>
        <v/>
      </c>
      <c r="H50" s="4" t="n">
        <v>238</v>
      </c>
      <c r="I50" s="4" t="n">
        <v>2</v>
      </c>
      <c r="J50" s="4" t="n">
        <v>3</v>
      </c>
      <c r="L50" s="24" t="n">
        <v>1</v>
      </c>
      <c r="N50" s="4" t="str">
        <f>IF($A50,VLOOKUP($A50,Entries!$A$2:$L$110,7,FALSE),"")</f>
        <v/>
      </c>
      <c r="O50" s="24" t="str">
        <f>IF(N50=0,0,"")</f>
        <v/>
      </c>
      <c r="Q50" s="4" t="str">
        <f>IF($A50,VLOOKUP($A50,Entries!$A$2:$L$110,8,FALSE),"")</f>
        <v/>
      </c>
      <c r="R50" s="24" t="str">
        <f>IF(Q50=0,0,"")</f>
        <v/>
      </c>
    </row>
    <row r="51" spans="1:18">
      <c r="A51" s="10"/>
      <c r="B51" s="11" t="s">
        <v>49</v>
      </c>
      <c r="C51" s="11"/>
      <c r="D51" s="12"/>
      <c r="E51" s="12"/>
      <c r="F51" s="16"/>
      <c r="G51" s="13"/>
      <c r="H51" s="15" t="s">
        <v>34</v>
      </c>
      <c r="I51" s="15" t="n">
        <v>10</v>
      </c>
      <c r="J51" s="15" t="n">
        <v>11</v>
      </c>
      <c r="K51" s="25"/>
      <c r="L51" s="14" t="s">
        <v>42</v>
      </c>
      <c r="M51" s="25"/>
      <c r="N51" s="23" t="s">
        <v>6</v>
      </c>
      <c r="O51" s="14" t="s">
        <v>6</v>
      </c>
      <c r="P51" s="25"/>
      <c r="Q51" s="22" t="s">
        <v>7</v>
      </c>
      <c r="R51" s="14" t="s">
        <v>7</v>
      </c>
    </row>
    <row r="52" spans="1:18">
      <c r="A52" s="4"/>
      <c r="B52" s="8" t="str">
        <f>IF($A52,VLOOKUP($A52,Entries!$A$2:$L$110,2,FALSE),"")</f>
        <v/>
      </c>
      <c r="C52" s="8" t="str">
        <f>IF($A52,VLOOKUP($A52,Entries!$A$2:$L$110,6,FALSE),"")</f>
        <v/>
      </c>
      <c r="D52" s="8" t="str">
        <f>IF($A52,VLOOKUP($A52,Entries!$A$2:$L$92,3,FALSE),"")</f>
        <v/>
      </c>
      <c r="E52" s="8" t="str">
        <f>IF($A52,VLOOKUP($A52,Entries!$A$2:$L$92,10,FALSE),"")</f>
        <v/>
      </c>
      <c r="F52" s="8" t="str">
        <f>IF($A52,VLOOKUP($A52,Entries!$A$2:$L$92,11,FALSE),"")</f>
        <v/>
      </c>
      <c r="H52" s="4" t="n">
        <v>224</v>
      </c>
      <c r="I52" s="4" t="n">
        <v>4</v>
      </c>
      <c r="J52" s="4" t="n">
        <v>2</v>
      </c>
      <c r="L52" s="24" t="n">
        <v>1</v>
      </c>
      <c r="N52" s="4" t="str">
        <f>IF($A52,VLOOKUP($A52,Entries!$A$2:$L$110,7,FALSE),"")</f>
        <v/>
      </c>
      <c r="O52" s="24" t="str">
        <f>IF(N52=0,0,"")</f>
        <v/>
      </c>
      <c r="Q52" s="4" t="str">
        <f>IF($A52,VLOOKUP($A52,Entries!$A$2:$L$110,8,FALSE),"")</f>
        <v/>
      </c>
      <c r="R52" s="24" t="n">
        <v>1</v>
      </c>
    </row>
    <row r="53" spans="1:18">
      <c r="A53" s="10"/>
      <c r="B53" s="11" t="s">
        <v>50</v>
      </c>
      <c r="C53" s="11"/>
      <c r="D53" s="12"/>
      <c r="E53" s="12"/>
      <c r="F53" s="16"/>
      <c r="G53" s="13"/>
      <c r="H53" s="15" t="s">
        <v>34</v>
      </c>
      <c r="I53" s="15" t="n">
        <v>10</v>
      </c>
      <c r="J53" s="15" t="n">
        <v>11</v>
      </c>
      <c r="K53" s="25"/>
      <c r="L53" s="14" t="s">
        <v>42</v>
      </c>
      <c r="M53" s="25"/>
      <c r="N53" s="23" t="s">
        <v>6</v>
      </c>
      <c r="O53" s="14" t="s">
        <v>6</v>
      </c>
      <c r="P53" s="25"/>
      <c r="Q53" s="22" t="s">
        <v>7</v>
      </c>
      <c r="R53" s="14" t="s">
        <v>7</v>
      </c>
    </row>
    <row r="54" spans="1:18">
      <c r="A54" s="4"/>
      <c r="B54" s="8" t="str">
        <f>IF($A54,VLOOKUP($A54,Entries!$A$2:$L$110,2,FALSE),"")</f>
        <v/>
      </c>
      <c r="C54" s="8" t="str">
        <f>IF($A54,VLOOKUP($A54,Entries!$A$2:$L$110,6,FALSE),"")</f>
        <v/>
      </c>
      <c r="D54" s="8" t="str">
        <f>IF($A54,VLOOKUP($A54,Entries!$A$2:$L$92,3,FALSE),"")</f>
        <v/>
      </c>
      <c r="E54" s="8" t="str">
        <f>IF($A54,VLOOKUP($A54,Entries!$A$2:$L$92,10,FALSE),"")</f>
        <v/>
      </c>
      <c r="F54" s="8" t="str">
        <f>IF($A54,VLOOKUP($A54,Entries!$A$2:$L$92,11,FALSE),"")</f>
        <v/>
      </c>
      <c r="H54" s="4" t="n">
        <v>167</v>
      </c>
      <c r="I54" s="4" t="n">
        <v>2</v>
      </c>
      <c r="J54" s="4" t="n">
        <v>0</v>
      </c>
      <c r="L54" s="24" t="n">
        <v>1</v>
      </c>
      <c r="N54" s="4" t="str">
        <f>IF($A54,VLOOKUP($A54,Entries!$A$2:$L$110,7,FALSE),"")</f>
        <v/>
      </c>
      <c r="O54" s="24" t="str">
        <f>IF(N54=0,0,"")</f>
        <v/>
      </c>
      <c r="Q54" s="4" t="str">
        <f>IF($A54,VLOOKUP($A54,Entries!$A$2:$L$110,8,FALSE),"")</f>
        <v/>
      </c>
      <c r="R54" s="24" t="n">
        <v>1</v>
      </c>
    </row>
    <row r="55" spans="1:18">
      <c r="A55" s="10"/>
      <c r="B55" s="11" t="s">
        <v>51</v>
      </c>
      <c r="C55" s="11"/>
      <c r="D55" s="12"/>
      <c r="E55" s="12"/>
      <c r="F55" s="16"/>
      <c r="G55" s="13"/>
      <c r="H55" s="15" t="s">
        <v>34</v>
      </c>
      <c r="I55" s="15" t="n">
        <v>10</v>
      </c>
      <c r="J55" s="15" t="n">
        <v>11</v>
      </c>
      <c r="K55" s="25"/>
      <c r="L55" s="14" t="s">
        <v>42</v>
      </c>
      <c r="M55" s="25"/>
      <c r="N55" s="23" t="s">
        <v>6</v>
      </c>
      <c r="O55" s="14" t="s">
        <v>6</v>
      </c>
      <c r="P55" s="25"/>
      <c r="Q55" s="22" t="s">
        <v>7</v>
      </c>
      <c r="R55" s="14" t="s">
        <v>7</v>
      </c>
    </row>
    <row r="56" spans="1:18">
      <c r="A56" s="4"/>
      <c r="B56" s="8" t="str">
        <f>IF($A56,VLOOKUP($A56,Entries!$A$2:$L$110,2,FALSE),"")</f>
        <v/>
      </c>
      <c r="C56" s="8" t="str">
        <f>IF($A56,VLOOKUP($A56,Entries!$A$2:$L$110,6,FALSE),"")</f>
        <v/>
      </c>
      <c r="D56" s="8" t="str">
        <f>IF($A56,VLOOKUP($A56,Entries!$A$2:$L$92,3,FALSE),"")</f>
        <v/>
      </c>
      <c r="E56" s="8" t="str">
        <f>IF($A56,VLOOKUP($A56,Entries!$A$2:$L$92,10,FALSE),"")</f>
        <v/>
      </c>
      <c r="F56" s="8" t="str">
        <f>IF($A56,VLOOKUP($A56,Entries!$A$2:$L$92,11,FALSE),"")</f>
        <v/>
      </c>
      <c r="G56" s="13"/>
      <c r="H56" s="4" t="n">
        <v>383</v>
      </c>
      <c r="I56" s="4" t="n">
        <v>14</v>
      </c>
      <c r="J56" s="4" t="n">
        <v>8</v>
      </c>
      <c r="K56" s="25"/>
      <c r="L56" s="24" t="n">
        <v>1</v>
      </c>
      <c r="M56" s="25"/>
      <c r="N56" s="4" t="str">
        <f>IF($A56,VLOOKUP($A56,Entries!$A$2:$L$110,7,FALSE),"")</f>
        <v/>
      </c>
      <c r="O56" s="24" t="str">
        <f>IF(N56=0,0,"")</f>
        <v/>
      </c>
      <c r="P56" s="25"/>
      <c r="Q56" s="4" t="str">
        <f>IF($A56,VLOOKUP($A56,Entries!$A$2:$L$110,8,FALSE),"")</f>
        <v/>
      </c>
      <c r="R56" s="24" t="str">
        <f>IF(Q56=0,0,"")</f>
        <v/>
      </c>
    </row>
    <row r="57" spans="1:18">
      <c r="A57" s="10"/>
      <c r="B57" s="11" t="s">
        <v>52</v>
      </c>
      <c r="C57" s="11"/>
      <c r="D57" s="12"/>
      <c r="E57" s="12"/>
      <c r="F57" s="16"/>
      <c r="G57" s="13"/>
      <c r="H57" s="15" t="s">
        <v>34</v>
      </c>
      <c r="I57" s="15" t="n">
        <v>10</v>
      </c>
      <c r="J57" s="15" t="n">
        <v>11</v>
      </c>
      <c r="K57" s="25"/>
      <c r="L57" s="14" t="s">
        <v>42</v>
      </c>
      <c r="M57" s="25"/>
      <c r="N57" s="23" t="s">
        <v>6</v>
      </c>
      <c r="O57" s="14" t="s">
        <v>6</v>
      </c>
      <c r="P57" s="25"/>
      <c r="Q57" s="22" t="s">
        <v>7</v>
      </c>
      <c r="R57" s="14" t="s">
        <v>7</v>
      </c>
    </row>
    <row r="58" spans="1:18">
      <c r="A58" s="4"/>
      <c r="B58" s="8" t="str">
        <f>IF($A58,VLOOKUP($A58,Entries!$A$2:$L$110,2,FALSE),"")</f>
        <v/>
      </c>
      <c r="C58" s="8" t="str">
        <f>IF($A58,VLOOKUP($A58,Entries!$A$2:$L$110,6,FALSE),"")</f>
        <v/>
      </c>
      <c r="D58" s="8" t="str">
        <f>IF($A58,VLOOKUP($A58,Entries!$A$2:$L$92,3,FALSE),"")</f>
        <v/>
      </c>
      <c r="E58" s="8" t="str">
        <f>IF($A58,VLOOKUP($A58,Entries!$A$2:$L$92,10,FALSE),"")</f>
        <v/>
      </c>
      <c r="F58" s="8" t="str">
        <f>IF($A58,VLOOKUP($A58,Entries!$A$2:$L$92,11,FALSE),"")</f>
        <v/>
      </c>
      <c r="H58" s="4" t="n">
        <v>480</v>
      </c>
      <c r="I58" s="4" t="n">
        <v>15</v>
      </c>
      <c r="J58" s="4" t="n">
        <v>23</v>
      </c>
      <c r="L58" s="24" t="n">
        <v>1</v>
      </c>
      <c r="N58" s="4" t="str">
        <f>IF($A58,VLOOKUP($A58,Entries!$A$2:$L$110,7,FALSE),"")</f>
        <v/>
      </c>
      <c r="O58" s="24" t="str">
        <f>IF(N58=0,0,"")</f>
        <v/>
      </c>
      <c r="Q58" s="4" t="str">
        <f>IF($A58,VLOOKUP($A58,Entries!$A$2:$L$110,8,FALSE),"")</f>
        <v/>
      </c>
      <c r="R58" s="24" t="str">
        <f>IF(Q58=0,0,"")</f>
        <v/>
      </c>
    </row>
    <row r="59" spans="1:18">
      <c r="A59" s="4"/>
      <c r="B59" s="8" t="str">
        <f>IF($A59,VLOOKUP($A59,Entries!$A$2:$L$110,2,FALSE),"")</f>
        <v/>
      </c>
      <c r="C59" s="8" t="str">
        <f>IF($A59,VLOOKUP($A59,Entries!$A$2:$L$110,6,FALSE),"")</f>
        <v/>
      </c>
      <c r="D59" s="8" t="str">
        <f>IF($A59,VLOOKUP($A59,Entries!$A$2:$L$92,3,FALSE),"")</f>
        <v/>
      </c>
      <c r="E59" s="8" t="str">
        <f>IF($A59,VLOOKUP($A59,Entries!$A$2:$L$92,10,FALSE),"")</f>
        <v/>
      </c>
      <c r="F59" s="8" t="str">
        <f>IF($A59,VLOOKUP($A59,Entries!$A$2:$L$92,11,FALSE),"")</f>
        <v/>
      </c>
      <c r="H59" s="4" t="n">
        <v>463</v>
      </c>
      <c r="I59" s="4" t="n">
        <v>14</v>
      </c>
      <c r="J59" s="4" t="n">
        <v>20</v>
      </c>
      <c r="L59" s="24" t="n">
        <v>2</v>
      </c>
      <c r="N59" s="4" t="str">
        <f>IF($A59,VLOOKUP($A59,Entries!$A$2:$L$110,7,FALSE),"")</f>
        <v/>
      </c>
      <c r="O59" s="24" t="str">
        <f>IF(N59=0,0,"")</f>
        <v/>
      </c>
      <c r="Q59" s="4" t="str">
        <f>IF($A59,VLOOKUP($A59,Entries!$A$2:$L$110,8,FALSE),"")</f>
        <v/>
      </c>
      <c r="R59" s="24" t="str">
        <f>IF(Q59=0,0,"")</f>
        <v/>
      </c>
    </row>
    <row r="60" spans="1:18">
      <c r="A60" s="4"/>
      <c r="B60" s="8" t="str">
        <f>IF($A60,VLOOKUP($A60,Entries!$A$2:$L$110,2,FALSE),"")</f>
        <v/>
      </c>
      <c r="C60" s="8" t="str">
        <f>IF($A60,VLOOKUP($A60,Entries!$A$2:$L$110,6,FALSE),"")</f>
        <v/>
      </c>
      <c r="D60" s="8" t="str">
        <f>IF($A60,VLOOKUP($A60,Entries!$A$2:$L$92,3,FALSE),"")</f>
        <v/>
      </c>
      <c r="E60" s="8" t="str">
        <f>IF($A60,VLOOKUP($A60,Entries!$A$2:$L$92,10,FALSE),"")</f>
        <v/>
      </c>
      <c r="F60" s="8" t="str">
        <f>IF($A60,VLOOKUP($A60,Entries!$A$2:$L$92,11,FALSE),"")</f>
        <v/>
      </c>
      <c r="H60" s="4" t="n">
        <v>459</v>
      </c>
      <c r="I60" s="4" t="n">
        <v>15</v>
      </c>
      <c r="J60" s="4" t="n">
        <v>18</v>
      </c>
      <c r="L60" s="24" t="n">
        <v>3</v>
      </c>
      <c r="N60" s="4" t="str">
        <f>IF($A60,VLOOKUP($A60,Entries!$A$2:$L$110,7,FALSE),"")</f>
        <v/>
      </c>
      <c r="O60" s="24" t="str">
        <f>IF(N60=0,0,"")</f>
        <v/>
      </c>
      <c r="Q60" s="4" t="str">
        <f>IF($A60,VLOOKUP($A60,Entries!$A$2:$L$110,8,FALSE),"")</f>
        <v/>
      </c>
      <c r="R60" s="24" t="n">
        <v>1</v>
      </c>
    </row>
    <row r="61" spans="1:18">
      <c r="A61" s="4"/>
      <c r="B61" s="8" t="str">
        <f>IF($A61,VLOOKUP($A61,Entries!$A$2:$L$110,2,FALSE),"")</f>
        <v/>
      </c>
      <c r="C61" s="8" t="str">
        <f>IF($A61,VLOOKUP($A61,Entries!$A$2:$L$110,6,FALSE),"")</f>
        <v/>
      </c>
      <c r="D61" s="8" t="str">
        <f>IF($A61,VLOOKUP($A61,Entries!$A$2:$L$92,3,FALSE),"")</f>
        <v/>
      </c>
      <c r="E61" s="8" t="str">
        <f>IF($A61,VLOOKUP($A61,Entries!$A$2:$L$92,10,FALSE),"")</f>
        <v/>
      </c>
      <c r="F61" s="8" t="str">
        <f>IF($A61,VLOOKUP($A61,Entries!$A$2:$L$92,11,FALSE),"")</f>
        <v/>
      </c>
      <c r="H61" s="4" t="n">
        <v>458</v>
      </c>
      <c r="I61" s="4" t="n">
        <v>16</v>
      </c>
      <c r="J61" s="4" t="n">
        <v>18</v>
      </c>
      <c r="L61" s="24" t="n">
        <v>4</v>
      </c>
      <c r="N61" s="4" t="str">
        <f>IF($A61,VLOOKUP($A61,Entries!$A$2:$L$110,7,FALSE),"")</f>
        <v/>
      </c>
      <c r="O61" s="24" t="n">
        <v>1</v>
      </c>
      <c r="Q61" s="4" t="str">
        <f>IF($A61,VLOOKUP($A61,Entries!$A$2:$L$110,8,FALSE),"")</f>
        <v/>
      </c>
      <c r="R61" s="24" t="n">
        <v>2</v>
      </c>
    </row>
    <row r="62" spans="1:18">
      <c r="A62" s="4"/>
      <c r="B62" s="8" t="str">
        <f>IF($A62,VLOOKUP($A62,Entries!$A$2:$L$110,2,FALSE),"")</f>
        <v/>
      </c>
      <c r="C62" s="8" t="str">
        <f>IF($A62,VLOOKUP($A62,Entries!$A$2:$L$110,6,FALSE),"")</f>
        <v/>
      </c>
      <c r="D62" s="8" t="str">
        <f>IF($A62,VLOOKUP($A62,Entries!$A$2:$L$92,3,FALSE),"")</f>
        <v/>
      </c>
      <c r="E62" s="8" t="str">
        <f>IF($A62,VLOOKUP($A62,Entries!$A$2:$L$92,10,FALSE),"")</f>
        <v/>
      </c>
      <c r="F62" s="8" t="str">
        <f>IF($A62,VLOOKUP($A62,Entries!$A$2:$L$92,11,FALSE),"")</f>
        <v/>
      </c>
      <c r="G62" s="13"/>
      <c r="H62" s="4" t="n">
        <v>431</v>
      </c>
      <c r="I62" s="4" t="n">
        <v>15</v>
      </c>
      <c r="J62" s="4" t="n">
        <v>12</v>
      </c>
      <c r="K62" s="25"/>
      <c r="L62" s="24" t="n">
        <v>5</v>
      </c>
      <c r="M62" s="25"/>
      <c r="N62" s="4" t="str">
        <f>IF($A62,VLOOKUP($A62,Entries!$A$2:$L$110,7,FALSE),"")</f>
        <v/>
      </c>
      <c r="O62" s="24" t="n">
        <v>2</v>
      </c>
      <c r="P62" s="25"/>
      <c r="Q62" s="4" t="str">
        <f>IF($A62,VLOOKUP($A62,Entries!$A$2:$L$110,8,FALSE),"")</f>
        <v/>
      </c>
      <c r="R62" s="24" t="n">
        <v>3</v>
      </c>
    </row>
    <row r="63" spans="1:18">
      <c r="A63" s="4"/>
      <c r="B63" s="8" t="str">
        <f>IF($A63,VLOOKUP($A63,Entries!$A$2:$L$110,2,FALSE),"")</f>
        <v/>
      </c>
      <c r="C63" s="8" t="str">
        <f>IF($A63,VLOOKUP($A63,Entries!$A$2:$L$110,6,FALSE),"")</f>
        <v/>
      </c>
      <c r="D63" s="8" t="str">
        <f>IF($A63,VLOOKUP($A63,Entries!$A$2:$L$92,3,FALSE),"")</f>
        <v/>
      </c>
      <c r="E63" s="8" t="str">
        <f>IF($A63,VLOOKUP($A63,Entries!$A$2:$L$92,10,FALSE),"")</f>
        <v/>
      </c>
      <c r="F63" s="8" t="str">
        <f>IF($A63,VLOOKUP($A63,Entries!$A$2:$L$92,11,FALSE),"")</f>
        <v/>
      </c>
      <c r="H63" s="4" t="n">
        <v>428</v>
      </c>
      <c r="I63" s="4" t="n">
        <v>18</v>
      </c>
      <c r="J63" s="4" t="n">
        <v>11</v>
      </c>
      <c r="L63" s="24" t="n">
        <v>6</v>
      </c>
      <c r="N63" s="4" t="str">
        <f>IF($A63,VLOOKUP($A63,Entries!$A$2:$L$110,7,FALSE),"")</f>
        <v/>
      </c>
      <c r="O63" s="24" t="str">
        <f>IF(N63=0,0,"")</f>
        <v/>
      </c>
      <c r="Q63" s="4" t="str">
        <f>IF($A63,VLOOKUP($A63,Entries!$A$2:$L$110,8,FALSE),"")</f>
        <v/>
      </c>
      <c r="R63" s="24" t="str">
        <f>IF(Q63=0,0,"")</f>
        <v/>
      </c>
    </row>
    <row r="64" spans="1:18">
      <c r="A64" s="4"/>
      <c r="B64" s="8" t="str">
        <f>IF($A64,VLOOKUP($A64,Entries!$A$2:$L$110,2,FALSE),"")</f>
        <v/>
      </c>
      <c r="C64" s="8" t="str">
        <f>IF($A64,VLOOKUP($A64,Entries!$A$2:$L$110,6,FALSE),"")</f>
        <v/>
      </c>
      <c r="D64" s="8" t="str">
        <f>IF($A64,VLOOKUP($A64,Entries!$A$2:$L$92,3,FALSE),"")</f>
        <v/>
      </c>
      <c r="E64" s="8" t="str">
        <f>IF($A64,VLOOKUP($A64,Entries!$A$2:$L$92,10,FALSE),"")</f>
        <v/>
      </c>
      <c r="F64" s="8" t="str">
        <f>IF($A64,VLOOKUP($A64,Entries!$A$2:$L$92,11,FALSE),"")</f>
        <v/>
      </c>
      <c r="H64" s="4" t="n">
        <v>408</v>
      </c>
      <c r="I64" s="4" t="n">
        <v>12</v>
      </c>
      <c r="J64" s="4" t="n">
        <v>7</v>
      </c>
      <c r="L64" s="24" t="n">
        <v>7</v>
      </c>
      <c r="N64" s="4" t="str">
        <f>IF($A64,VLOOKUP($A64,Entries!$A$2:$L$110,7,FALSE),"")</f>
        <v/>
      </c>
      <c r="O64" s="24" t="n">
        <v>3</v>
      </c>
      <c r="Q64" s="4" t="str">
        <f>IF($A64,VLOOKUP($A64,Entries!$A$2:$L$110,8,FALSE),"")</f>
        <v/>
      </c>
      <c r="R64" s="24" t="n">
        <v>4</v>
      </c>
    </row>
    <row r="65" spans="1:18">
      <c r="A65" s="4"/>
      <c r="B65" s="8" t="str">
        <f>IF($A65,VLOOKUP($A65,Entries!$A$2:$L$110,2,FALSE),"")</f>
        <v/>
      </c>
      <c r="C65" s="8" t="str">
        <f>IF($A65,VLOOKUP($A65,Entries!$A$2:$L$110,6,FALSE),"")</f>
        <v/>
      </c>
      <c r="D65" s="8" t="str">
        <f>IF($A65,VLOOKUP($A65,Entries!$A$2:$L$92,3,FALSE),"")</f>
        <v/>
      </c>
      <c r="E65" s="8" t="str">
        <f>IF($A65,VLOOKUP($A65,Entries!$A$2:$L$92,10,FALSE),"")</f>
        <v/>
      </c>
      <c r="F65" s="8" t="str">
        <f>IF($A65,VLOOKUP($A65,Entries!$A$2:$L$92,11,FALSE),"")</f>
        <v/>
      </c>
      <c r="H65" s="4" t="n">
        <v>401</v>
      </c>
      <c r="I65" s="4" t="n">
        <v>21</v>
      </c>
      <c r="J65" s="4" t="n">
        <v>4</v>
      </c>
      <c r="L65" s="24" t="n">
        <v>8</v>
      </c>
      <c r="N65" s="4" t="str">
        <f>IF($A65,VLOOKUP($A65,Entries!$A$2:$L$110,7,FALSE),"")</f>
        <v/>
      </c>
      <c r="O65" s="24" t="str">
        <f>IF(N65=0,0,"")</f>
        <v/>
      </c>
      <c r="Q65" s="4" t="str">
        <f>IF($A65,VLOOKUP($A65,Entries!$A$2:$L$110,8,FALSE),"")</f>
        <v/>
      </c>
      <c r="R65" s="24" t="str">
        <f>IF(Q65=0,0,"")</f>
        <v/>
      </c>
    </row>
    <row r="66" spans="1:18">
      <c r="A66" s="4"/>
      <c r="B66" s="8" t="str">
        <f>IF($A66,VLOOKUP($A66,Entries!$A$2:$L$110,2,FALSE),"")</f>
        <v/>
      </c>
      <c r="C66" s="8" t="str">
        <f>IF($A66,VLOOKUP($A66,Entries!$A$2:$L$110,6,FALSE),"")</f>
        <v/>
      </c>
      <c r="D66" s="8" t="str">
        <f>IF($A66,VLOOKUP($A66,Entries!$A$2:$L$92,3,FALSE),"")</f>
        <v/>
      </c>
      <c r="E66" s="8" t="str">
        <f>IF($A66,VLOOKUP($A66,Entries!$A$2:$L$92,10,FALSE),"")</f>
        <v/>
      </c>
      <c r="F66" s="8" t="str">
        <f>IF($A66,VLOOKUP($A66,Entries!$A$2:$L$92,11,FALSE),"")</f>
        <v/>
      </c>
      <c r="H66" s="4" t="n">
        <v>396</v>
      </c>
      <c r="I66" s="4" t="n">
        <v>10</v>
      </c>
      <c r="J66" s="4" t="n">
        <v>8</v>
      </c>
      <c r="L66" s="24" t="n">
        <v>9</v>
      </c>
      <c r="N66" s="4" t="str">
        <f>IF($A66,VLOOKUP($A66,Entries!$A$2:$L$110,7,FALSE),"")</f>
        <v/>
      </c>
      <c r="O66" s="24" t="str">
        <f>IF(N66=0,0,"")</f>
        <v/>
      </c>
      <c r="Q66" s="4" t="str">
        <f>IF($A66,VLOOKUP($A66,Entries!$A$2:$L$110,8,FALSE),"")</f>
        <v/>
      </c>
      <c r="R66" s="24" t="str">
        <f>IF(Q66=0,0,"")</f>
        <v/>
      </c>
    </row>
    <row r="67" spans="1:18">
      <c r="A67" s="4"/>
      <c r="B67" s="8" t="str">
        <f>IF($A67,VLOOKUP($A67,Entries!$A$2:$L$110,2,FALSE),"")</f>
        <v/>
      </c>
      <c r="C67" s="8" t="str">
        <f>IF($A67,VLOOKUP($A67,Entries!$A$2:$L$110,6,FALSE),"")</f>
        <v/>
      </c>
      <c r="D67" s="8" t="str">
        <f>IF($A67,VLOOKUP($A67,Entries!$A$2:$L$92,3,FALSE),"")</f>
        <v/>
      </c>
      <c r="E67" s="8" t="str">
        <f>IF($A67,VLOOKUP($A67,Entries!$A$2:$L$92,10,FALSE),"")</f>
        <v/>
      </c>
      <c r="F67" s="8" t="str">
        <f>IF($A67,VLOOKUP($A67,Entries!$A$2:$L$92,11,FALSE),"")</f>
        <v/>
      </c>
      <c r="H67" s="4" t="n">
        <v>395</v>
      </c>
      <c r="I67" s="4" t="n">
        <v>17</v>
      </c>
      <c r="J67" s="4" t="n">
        <v>8</v>
      </c>
      <c r="L67" s="24" t="n">
        <v>10</v>
      </c>
      <c r="N67" s="4" t="str">
        <f>IF($A67,VLOOKUP($A67,Entries!$A$2:$L$110,7,FALSE),"")</f>
        <v/>
      </c>
      <c r="O67" s="24" t="n">
        <v>4</v>
      </c>
      <c r="Q67" s="4" t="str">
        <f>IF($A67,VLOOKUP($A67,Entries!$A$2:$L$110,8,FALSE),"")</f>
        <v/>
      </c>
      <c r="R67" s="24" t="n">
        <v>5</v>
      </c>
    </row>
    <row r="68" spans="1:18">
      <c r="A68" s="4"/>
      <c r="B68" s="8" t="str">
        <f>IF($A68,VLOOKUP($A68,Entries!$A$2:$L$110,2,FALSE),"")</f>
        <v/>
      </c>
      <c r="C68" s="8" t="str">
        <f>IF($A68,VLOOKUP($A68,Entries!$A$2:$L$110,6,FALSE),"")</f>
        <v/>
      </c>
      <c r="D68" s="8" t="str">
        <f>IF($A68,VLOOKUP($A68,Entries!$A$2:$L$92,3,FALSE),"")</f>
        <v/>
      </c>
      <c r="E68" s="8" t="str">
        <f>IF($A68,VLOOKUP($A68,Entries!$A$2:$L$92,10,FALSE),"")</f>
        <v/>
      </c>
      <c r="F68" s="8" t="str">
        <f>IF($A68,VLOOKUP($A68,Entries!$A$2:$L$92,11,FALSE),"")</f>
        <v/>
      </c>
      <c r="H68" s="4" t="n">
        <v>328</v>
      </c>
      <c r="I68" s="4" t="n">
        <v>8</v>
      </c>
      <c r="J68" s="4" t="n">
        <v>8</v>
      </c>
      <c r="L68" s="24" t="n">
        <v>11</v>
      </c>
      <c r="N68" s="4" t="str">
        <f>IF($A68,VLOOKUP($A68,Entries!$A$2:$L$110,7,FALSE),"")</f>
        <v/>
      </c>
      <c r="O68" s="24" t="str">
        <f>IF(N68=0,0,"")</f>
        <v/>
      </c>
      <c r="Q68" s="4" t="str">
        <f>IF($A68,VLOOKUP($A68,Entries!$A$2:$L$110,8,FALSE),"")</f>
        <v/>
      </c>
      <c r="R68" s="24" t="str">
        <f>IF(Q68=0,0,"")</f>
        <v/>
      </c>
    </row>
    <row r="69" spans="1:18">
      <c r="A69" s="4"/>
      <c r="B69" s="8" t="str">
        <f>IF($A69,VLOOKUP($A69,Entries!$A$2:$L$110,2,FALSE),"")</f>
        <v/>
      </c>
      <c r="C69" s="8" t="str">
        <f>IF($A69,VLOOKUP($A69,Entries!$A$2:$L$110,6,FALSE),"")</f>
        <v/>
      </c>
      <c r="D69" s="8" t="str">
        <f>IF($A69,VLOOKUP($A69,Entries!$A$2:$L$92,3,FALSE),"")</f>
        <v/>
      </c>
      <c r="E69" s="8" t="str">
        <f>IF($A69,VLOOKUP($A69,Entries!$A$2:$L$92,10,FALSE),"")</f>
        <v/>
      </c>
      <c r="F69" s="8" t="str">
        <f>IF($A69,VLOOKUP($A69,Entries!$A$2:$L$92,11,FALSE),"")</f>
        <v/>
      </c>
      <c r="H69" s="4" t="n">
        <v>328</v>
      </c>
      <c r="I69" s="4" t="n">
        <v>5</v>
      </c>
      <c r="J69" s="4" t="n">
        <v>6</v>
      </c>
      <c r="L69" s="24" t="n">
        <v>12</v>
      </c>
      <c r="N69" s="4" t="str">
        <f>IF($A69,VLOOKUP($A69,Entries!$A$2:$L$110,7,FALSE),"")</f>
        <v/>
      </c>
      <c r="O69" s="24" t="n">
        <v>5</v>
      </c>
      <c r="Q69" s="4" t="str">
        <f>IF($A69,VLOOKUP($A69,Entries!$A$2:$L$110,8,FALSE),"")</f>
        <v/>
      </c>
      <c r="R69" s="24" t="n">
        <v>6</v>
      </c>
    </row>
    <row r="70" spans="1:18">
      <c r="A70" s="10"/>
      <c r="B70" s="11" t="s">
        <v>53</v>
      </c>
      <c r="C70" s="11"/>
      <c r="D70" s="12"/>
      <c r="E70" s="12"/>
      <c r="F70" s="16"/>
      <c r="G70" s="13"/>
      <c r="H70" s="15" t="s">
        <v>34</v>
      </c>
      <c r="I70" s="15" t="n">
        <v>10</v>
      </c>
      <c r="J70" s="15" t="n">
        <v>11</v>
      </c>
      <c r="K70" s="25"/>
      <c r="L70" s="14" t="s">
        <v>42</v>
      </c>
      <c r="M70" s="25"/>
      <c r="N70" s="23" t="s">
        <v>6</v>
      </c>
      <c r="O70" s="14" t="s">
        <v>6</v>
      </c>
      <c r="P70" s="25"/>
      <c r="Q70" s="22" t="s">
        <v>7</v>
      </c>
      <c r="R70" s="14" t="s">
        <v>7</v>
      </c>
    </row>
    <row r="71" spans="1:18">
      <c r="A71" s="4"/>
      <c r="B71" s="8" t="str">
        <f>IF($A71,VLOOKUP($A71,Entries!$A$2:$L$110,2,FALSE),"")</f>
        <v/>
      </c>
      <c r="C71" s="8" t="str">
        <f>IF($A71,VLOOKUP($A71,Entries!$A$2:$L$110,6,FALSE),"")</f>
        <v/>
      </c>
      <c r="D71" s="8" t="str">
        <f>IF($A71,VLOOKUP($A71,Entries!$A$2:$L$92,3,FALSE),"")</f>
        <v/>
      </c>
      <c r="E71" s="8" t="str">
        <f>IF($A71,VLOOKUP($A71,Entries!$A$2:$L$92,10,FALSE),"")</f>
        <v/>
      </c>
      <c r="F71" s="8" t="str">
        <f>IF($A71,VLOOKUP($A71,Entries!$A$2:$L$92,11,FALSE),"")</f>
        <v/>
      </c>
      <c r="H71" s="4" t="n">
        <v>428</v>
      </c>
      <c r="I71" s="4" t="n">
        <v>16</v>
      </c>
      <c r="J71" s="4" t="n">
        <v>10</v>
      </c>
      <c r="L71" s="24" t="n">
        <v>1</v>
      </c>
      <c r="N71" s="4" t="str">
        <f>IF($A71,VLOOKUP($A71,Entries!$A$2:$L$110,7,FALSE),"")</f>
        <v/>
      </c>
      <c r="O71" s="24" t="str">
        <f>IF(N71=0,0,"")</f>
        <v/>
      </c>
      <c r="Q71" s="4" t="str">
        <f>IF($A71,VLOOKUP($A71,Entries!$A$2:$L$110,8,FALSE),"")</f>
        <v/>
      </c>
      <c r="R71" s="24" t="n">
        <v>1</v>
      </c>
    </row>
    <row r="72" spans="1:18">
      <c r="A72" s="4"/>
      <c r="B72" s="8" t="str">
        <f>IF($A72,VLOOKUP($A72,Entries!$A$2:$L$110,2,FALSE),"")</f>
        <v/>
      </c>
      <c r="C72" s="8" t="str">
        <f>IF($A72,VLOOKUP($A72,Entries!$A$2:$L$110,6,FALSE),"")</f>
        <v/>
      </c>
      <c r="D72" s="8" t="str">
        <f>IF($A72,VLOOKUP($A72,Entries!$A$2:$L$92,3,FALSE),"")</f>
        <v/>
      </c>
      <c r="E72" s="8" t="str">
        <f>IF($A72,VLOOKUP($A72,Entries!$A$2:$L$92,10,FALSE),"")</f>
        <v/>
      </c>
      <c r="F72" s="8" t="str">
        <f>IF($A72,VLOOKUP($A72,Entries!$A$2:$L$92,11,FALSE),"")</f>
        <v/>
      </c>
      <c r="H72" s="4" t="n">
        <v>392</v>
      </c>
      <c r="I72" s="4" t="n">
        <v>9</v>
      </c>
      <c r="J72" s="4" t="n">
        <v>12</v>
      </c>
      <c r="L72" s="24" t="n">
        <v>2</v>
      </c>
      <c r="N72" s="4" t="str">
        <f>IF($A72,VLOOKUP($A72,Entries!$A$2:$L$110,7,FALSE),"")</f>
        <v/>
      </c>
      <c r="O72" s="24" t="str">
        <f>IF(N72=0,0,"")</f>
        <v/>
      </c>
      <c r="Q72" s="4" t="str">
        <f>IF($A72,VLOOKUP($A72,Entries!$A$2:$L$110,8,FALSE),"")</f>
        <v/>
      </c>
      <c r="R72" s="24" t="str">
        <f>IF(Q72=0,0,"")</f>
        <v/>
      </c>
    </row>
    <row r="73" spans="1:18">
      <c r="A73" s="10"/>
      <c r="B73" s="11" t="s">
        <v>54</v>
      </c>
      <c r="C73" s="11"/>
      <c r="D73" s="12"/>
      <c r="E73" s="12"/>
      <c r="F73" s="16"/>
      <c r="G73" s="13"/>
      <c r="H73" s="15" t="s">
        <v>34</v>
      </c>
      <c r="I73" s="15" t="n">
        <v>10</v>
      </c>
      <c r="J73" s="15" t="n">
        <v>11</v>
      </c>
      <c r="K73" s="25"/>
      <c r="L73" s="14" t="s">
        <v>42</v>
      </c>
      <c r="M73" s="25"/>
      <c r="N73" s="23" t="s">
        <v>6</v>
      </c>
      <c r="O73" s="14" t="s">
        <v>6</v>
      </c>
      <c r="P73" s="25"/>
      <c r="Q73" s="22" t="s">
        <v>7</v>
      </c>
      <c r="R73" s="14" t="s">
        <v>7</v>
      </c>
    </row>
    <row r="74" spans="1:18">
      <c r="A74" s="4"/>
      <c r="B74" s="8" t="str">
        <f>IF($A74,VLOOKUP($A74,Entries!$A$2:$L$110,2,FALSE),"")</f>
        <v/>
      </c>
      <c r="C74" s="8" t="str">
        <f>IF($A74,VLOOKUP($A74,Entries!$A$2:$L$110,6,FALSE),"")</f>
        <v/>
      </c>
      <c r="D74" s="8" t="str">
        <f>IF($A74,VLOOKUP($A74,Entries!$A$2:$L$92,3,FALSE),"")</f>
        <v/>
      </c>
      <c r="E74" s="8" t="str">
        <f>IF($A74,VLOOKUP($A74,Entries!$A$2:$L$92,10,FALSE),"")</f>
        <v/>
      </c>
      <c r="F74" s="8" t="str">
        <f>IF($A74,VLOOKUP($A74,Entries!$A$2:$L$92,11,FALSE),"")</f>
        <v/>
      </c>
      <c r="H74" s="4" t="n">
        <v>438</v>
      </c>
      <c r="I74" s="4" t="n">
        <v>9</v>
      </c>
      <c r="J74" s="4" t="n">
        <v>16</v>
      </c>
      <c r="L74" s="24"/>
      <c r="N74" s="4" t="str">
        <f>IF($A74,VLOOKUP($A74,Entries!$A$2:$L$110,7,FALSE),"")</f>
        <v/>
      </c>
      <c r="O74" s="24" t="str">
        <f>IF(N74=0,0,"")</f>
        <v/>
      </c>
      <c r="Q74" s="4" t="str">
        <f>IF($A74,VLOOKUP($A74,Entries!$A$2:$L$110,8,FALSE),"")</f>
        <v/>
      </c>
      <c r="R74" s="24" t="str">
        <f>IF(Q74=0,0,"")</f>
        <v/>
      </c>
    </row>
    <row r="75" spans="1:18">
      <c r="A75" s="10"/>
      <c r="B75" s="11" t="s">
        <v>55</v>
      </c>
      <c r="C75" s="11"/>
      <c r="D75" s="12"/>
      <c r="E75" s="12"/>
      <c r="F75" s="16"/>
      <c r="G75" s="13"/>
      <c r="H75" s="15" t="s">
        <v>34</v>
      </c>
      <c r="I75" s="15" t="n">
        <v>10</v>
      </c>
      <c r="J75" s="15" t="n">
        <v>11</v>
      </c>
      <c r="K75" s="25"/>
      <c r="L75" s="14" t="s">
        <v>42</v>
      </c>
      <c r="M75" s="25"/>
      <c r="N75" s="23" t="s">
        <v>6</v>
      </c>
      <c r="O75" s="14" t="s">
        <v>6</v>
      </c>
      <c r="P75" s="25"/>
      <c r="Q75" s="22" t="s">
        <v>7</v>
      </c>
      <c r="R75" s="14" t="s">
        <v>7</v>
      </c>
    </row>
    <row r="76" spans="1:18">
      <c r="A76" s="4"/>
      <c r="B76" s="8" t="str">
        <f>IF($A76,VLOOKUP($A76,Entries!$A$2:$L$110,2,FALSE),"")</f>
        <v/>
      </c>
      <c r="C76" s="8" t="str">
        <f>IF($A76,VLOOKUP($A76,Entries!$A$2:$L$110,6,FALSE),"")</f>
        <v/>
      </c>
      <c r="D76" s="8" t="str">
        <f>IF($A76,VLOOKUP($A76,Entries!$A$2:$L$92,3,FALSE),"")</f>
        <v/>
      </c>
      <c r="E76" s="8" t="str">
        <f>IF($A76,VLOOKUP($A76,Entries!$A$2:$L$92,10,FALSE),"")</f>
        <v/>
      </c>
      <c r="F76" s="8" t="str">
        <f>IF($A76,VLOOKUP($A76,Entries!$A$2:$L$92,11,FALSE),"")</f>
        <v/>
      </c>
      <c r="H76" s="4" t="n">
        <v>274</v>
      </c>
      <c r="I76" s="4" t="n">
        <v>4</v>
      </c>
      <c r="J76" s="4" t="n">
        <v>3</v>
      </c>
      <c r="L76" s="24" t="n">
        <v>1</v>
      </c>
      <c r="N76" s="4" t="str">
        <f>IF($A76,VLOOKUP($A76,Entries!$A$2:$L$110,7,FALSE),"")</f>
        <v/>
      </c>
      <c r="O76" s="24" t="n">
        <v>1</v>
      </c>
      <c r="Q76" s="4" t="str">
        <f>IF($A76,VLOOKUP($A76,Entries!$A$2:$L$110,8,FALSE),"")</f>
        <v/>
      </c>
      <c r="R76" s="24" t="n">
        <v>1</v>
      </c>
    </row>
    <row r="77" spans="1:18">
      <c r="A77" s="4"/>
      <c r="B77" s="8" t="str">
        <f>IF($A77,VLOOKUP($A77,Entries!$A$2:$L$110,2,FALSE),"")</f>
        <v/>
      </c>
      <c r="C77" s="8" t="str">
        <f>IF($A77,VLOOKUP($A77,Entries!$A$2:$L$110,6,FALSE),"")</f>
        <v/>
      </c>
      <c r="D77" s="8" t="str">
        <f>IF($A77,VLOOKUP($A77,Entries!$A$2:$L$92,3,FALSE),"")</f>
        <v/>
      </c>
      <c r="E77" s="8" t="str">
        <f>IF($A77,VLOOKUP($A77,Entries!$A$2:$L$92,10,FALSE),"")</f>
        <v/>
      </c>
      <c r="F77" s="8" t="str">
        <f>IF($A77,VLOOKUP($A77,Entries!$A$2:$L$92,11,FALSE),"")</f>
        <v/>
      </c>
      <c r="H77" s="4" t="n">
        <v>240</v>
      </c>
      <c r="I77" s="4" t="n">
        <v>0</v>
      </c>
      <c r="J77" s="4" t="n">
        <v>0</v>
      </c>
      <c r="L77" s="24" t="n">
        <v>2</v>
      </c>
      <c r="N77" s="4" t="str">
        <f>IF($A77,VLOOKUP($A77,Entries!$A$2:$L$110,7,FALSE),"")</f>
        <v/>
      </c>
      <c r="O77" s="24" t="n">
        <v>2</v>
      </c>
      <c r="Q77" s="4" t="str">
        <f>IF($A77,VLOOKUP($A77,Entries!$A$2:$L$110,8,FALSE),"")</f>
        <v/>
      </c>
      <c r="R77" s="24" t="n">
        <v>2</v>
      </c>
    </row>
    <row r="78" spans="1:18">
      <c r="A78" s="4"/>
      <c r="B78" s="8" t="str">
        <f>IF($A78,VLOOKUP($A78,Entries!$A$2:$L$110,2,FALSE),"")</f>
        <v/>
      </c>
      <c r="C78" s="8" t="str">
        <f>IF($A78,VLOOKUP($A78,Entries!$A$2:$L$110,6,FALSE),"")</f>
        <v/>
      </c>
      <c r="D78" s="8" t="str">
        <f>IF($A78,VLOOKUP($A78,Entries!$A$2:$L$92,3,FALSE),"")</f>
        <v/>
      </c>
      <c r="E78" s="8" t="str">
        <f>IF($A78,VLOOKUP($A78,Entries!$A$2:$L$92,10,FALSE),"")</f>
        <v/>
      </c>
      <c r="F78" s="8" t="str">
        <f>IF($A78,VLOOKUP($A78,Entries!$A$2:$L$92,11,FALSE),"")</f>
        <v/>
      </c>
      <c r="H78" s="4" t="n">
        <v>209</v>
      </c>
      <c r="I78" s="4" t="n">
        <v>1</v>
      </c>
      <c r="J78" s="4" t="n">
        <v>3</v>
      </c>
      <c r="L78" s="24" t="n">
        <v>3</v>
      </c>
      <c r="N78" s="4" t="str">
        <f>IF($A78,VLOOKUP($A78,Entries!$A$2:$L$110,7,FALSE),"")</f>
        <v/>
      </c>
      <c r="O78" s="24" t="n">
        <v>3</v>
      </c>
      <c r="Q78" s="4" t="str">
        <f>IF($A78,VLOOKUP($A78,Entries!$A$2:$L$110,8,FALSE),"")</f>
        <v/>
      </c>
      <c r="R78" s="24" t="n">
        <v>3</v>
      </c>
    </row>
    <row r="79" spans="1:18">
      <c r="A79" s="4"/>
      <c r="B79" s="8" t="str">
        <f>IF($A79,VLOOKUP($A79,Entries!$A$2:$L$110,2,FALSE),"")</f>
        <v/>
      </c>
      <c r="C79" s="8" t="str">
        <f>IF($A79,VLOOKUP($A79,Entries!$A$2:$L$110,6,FALSE),"")</f>
        <v/>
      </c>
      <c r="D79" s="8" t="str">
        <f>IF($A79,VLOOKUP($A79,Entries!$A$2:$L$92,3,FALSE),"")</f>
        <v/>
      </c>
      <c r="E79" s="8" t="str">
        <f>IF($A79,VLOOKUP($A79,Entries!$A$2:$L$92,10,FALSE),"")</f>
        <v/>
      </c>
      <c r="F79" s="8" t="str">
        <f>IF($A79,VLOOKUP($A79,Entries!$A$2:$L$92,11,FALSE),"")</f>
        <v/>
      </c>
      <c r="G79" s="13"/>
      <c r="H79" s="4" t="n">
        <v>176</v>
      </c>
      <c r="I79" s="4" t="n">
        <v>2</v>
      </c>
      <c r="J79" s="4" t="n">
        <v>1</v>
      </c>
      <c r="K79" s="25"/>
      <c r="L79" s="24" t="n">
        <v>4</v>
      </c>
      <c r="M79" s="25"/>
      <c r="N79" s="4" t="str">
        <f>IF($A79,VLOOKUP($A79,Entries!$A$2:$L$110,7,FALSE),"")</f>
        <v/>
      </c>
      <c r="O79" s="24" t="n">
        <v>4</v>
      </c>
      <c r="P79" s="25"/>
      <c r="Q79" s="4" t="str">
        <f>IF($A79,VLOOKUP($A79,Entries!$A$2:$L$110,8,FALSE),"")</f>
        <v/>
      </c>
      <c r="R79" s="24" t="n">
        <v>4</v>
      </c>
    </row>
    <row r="80" spans="1:18">
      <c r="A80" s="4"/>
      <c r="B80" s="8" t="str">
        <f>IF($A80,VLOOKUP($A80,Entries!$A$2:$L$110,2,FALSE),"")</f>
        <v/>
      </c>
      <c r="C80" s="8" t="str">
        <f>IF($A80,VLOOKUP($A80,Entries!$A$2:$L$110,6,FALSE),"")</f>
        <v/>
      </c>
      <c r="D80" s="8" t="str">
        <f>IF($A80,VLOOKUP($A80,Entries!$A$2:$L$92,3,FALSE),"")</f>
        <v/>
      </c>
      <c r="E80" s="8" t="str">
        <f>IF($A80,VLOOKUP($A80,Entries!$A$2:$L$92,10,FALSE),"")</f>
        <v/>
      </c>
      <c r="F80" s="8" t="str">
        <f>IF($A80,VLOOKUP($A80,Entries!$A$2:$L$92,11,FALSE),"")</f>
        <v/>
      </c>
      <c r="G80" s="13"/>
      <c r="H80" s="4" t="n">
        <v>143</v>
      </c>
      <c r="I80" s="4" t="n">
        <v>2</v>
      </c>
      <c r="J80" s="4" t="n">
        <v>1</v>
      </c>
      <c r="K80" s="25"/>
      <c r="L80" s="24" t="n">
        <v>5</v>
      </c>
      <c r="M80" s="25"/>
      <c r="N80" s="4" t="str">
        <f>IF($A80,VLOOKUP($A80,Entries!$A$2:$L$110,7,FALSE),"")</f>
        <v/>
      </c>
      <c r="O80" s="24" t="str">
        <f>IF(N80=0,0,"")</f>
        <v/>
      </c>
      <c r="P80" s="25"/>
      <c r="Q80" s="4" t="str">
        <f>IF($A80,VLOOKUP($A80,Entries!$A$2:$L$110,8,FALSE),"")</f>
        <v/>
      </c>
      <c r="R80" s="24" t="n">
        <v>5</v>
      </c>
    </row>
    <row r="81" spans="1:18">
      <c r="A81" s="4"/>
      <c r="B81" s="8" t="str">
        <f>IF($A81,VLOOKUP($A81,Entries!$A$2:$L$110,2,FALSE),"")</f>
        <v/>
      </c>
      <c r="C81" s="8" t="str">
        <f>IF($A81,VLOOKUP($A81,Entries!$A$2:$L$110,6,FALSE),"")</f>
        <v/>
      </c>
      <c r="D81" s="8" t="str">
        <f>IF($A81,VLOOKUP($A81,Entries!$A$2:$L$92,3,FALSE),"")</f>
        <v/>
      </c>
      <c r="E81" s="8" t="str">
        <f>IF($A81,VLOOKUP($A81,Entries!$A$2:$L$92,10,FALSE),"")</f>
        <v/>
      </c>
      <c r="F81" s="8" t="str">
        <f>IF($A81,VLOOKUP($A81,Entries!$A$2:$L$92,11,FALSE),"")</f>
        <v/>
      </c>
      <c r="H81" s="4" t="n">
        <v>128</v>
      </c>
      <c r="I81" s="4" t="n">
        <v>1</v>
      </c>
      <c r="J81" s="4" t="n">
        <v>1</v>
      </c>
      <c r="L81" s="24" t="n">
        <v>6</v>
      </c>
      <c r="N81" s="4" t="str">
        <f>IF($A81,VLOOKUP($A81,Entries!$A$2:$L$110,7,FALSE),"")</f>
        <v/>
      </c>
      <c r="O81" s="24" t="str">
        <f>IF(N81=0,0,"")</f>
        <v/>
      </c>
      <c r="Q81" s="4" t="str">
        <f>IF($A81,VLOOKUP($A81,Entries!$A$2:$L$110,8,FALSE),"")</f>
        <v/>
      </c>
      <c r="R81" s="24" t="str">
        <f>IF(Q81=0,0,"")</f>
        <v/>
      </c>
    </row>
    <row r="82" spans="1:18">
      <c r="A82" s="10"/>
      <c r="B82" s="11" t="s">
        <v>56</v>
      </c>
      <c r="C82" s="11"/>
      <c r="D82" s="12"/>
      <c r="E82" s="12"/>
      <c r="F82" s="16"/>
      <c r="G82" s="13"/>
      <c r="H82" s="15" t="s">
        <v>34</v>
      </c>
      <c r="I82" s="15" t="n">
        <v>10</v>
      </c>
      <c r="J82" s="15" t="n">
        <v>11</v>
      </c>
      <c r="K82" s="25"/>
      <c r="L82" s="14" t="s">
        <v>42</v>
      </c>
      <c r="M82" s="25"/>
      <c r="N82" s="23" t="s">
        <v>6</v>
      </c>
      <c r="O82" s="14" t="s">
        <v>6</v>
      </c>
      <c r="P82" s="25"/>
      <c r="Q82" s="22" t="s">
        <v>7</v>
      </c>
      <c r="R82" s="14" t="s">
        <v>7</v>
      </c>
    </row>
    <row r="83" spans="1:18">
      <c r="A83" s="4"/>
      <c r="B83" s="8" t="str">
        <f>IF($A83,VLOOKUP($A83,Entries!$A$2:$L$110,2,FALSE),"")</f>
        <v/>
      </c>
      <c r="C83" s="8" t="str">
        <f>IF($A83,VLOOKUP($A83,Entries!$A$2:$L$110,6,FALSE),"")</f>
        <v/>
      </c>
      <c r="D83" s="8" t="str">
        <f>IF($A83,VLOOKUP($A83,Entries!$A$2:$L$92,3,FALSE),"")</f>
        <v/>
      </c>
      <c r="E83" s="8" t="str">
        <f>IF($A83,VLOOKUP($A83,Entries!$A$2:$L$92,10,FALSE),"")</f>
        <v/>
      </c>
      <c r="F83" s="8" t="str">
        <f>IF($A83,VLOOKUP($A83,Entries!$A$2:$L$92,11,FALSE),"")</f>
        <v/>
      </c>
      <c r="H83" s="4" t="n">
        <v>213</v>
      </c>
      <c r="I83" s="4" t="n">
        <v>3</v>
      </c>
      <c r="J83" s="4" t="n">
        <v>1</v>
      </c>
      <c r="L83" s="24" t="n">
        <v>1</v>
      </c>
      <c r="N83" s="4" t="str">
        <f>IF($A83,VLOOKUP($A83,Entries!$A$2:$L$110,7,FALSE),"")</f>
        <v/>
      </c>
      <c r="O83" s="24" t="str">
        <f>IF(N83=0,0,"")</f>
        <v/>
      </c>
      <c r="Q83" s="4" t="str">
        <f>IF($A83,VLOOKUP($A83,Entries!$A$2:$L$110,8,FALSE),"")</f>
        <v/>
      </c>
      <c r="R83" s="24" t="str">
        <f>IF(Q83=0,0,"")</f>
        <v/>
      </c>
    </row>
    <row r="84" spans="1:18">
      <c r="A84" s="4"/>
      <c r="B84" s="8" t="str">
        <f>IF($A84,VLOOKUP($A84,Entries!$A$2:$L$110,2,FALSE),"")</f>
        <v/>
      </c>
      <c r="C84" s="8" t="str">
        <f>IF($A84,VLOOKUP($A84,Entries!$A$2:$L$110,6,FALSE),"")</f>
        <v/>
      </c>
      <c r="D84" s="8" t="str">
        <f>IF($A84,VLOOKUP($A84,Entries!$A$2:$L$92,3,FALSE),"")</f>
        <v/>
      </c>
      <c r="E84" s="8" t="str">
        <f>IF($A84,VLOOKUP($A84,Entries!$A$2:$L$92,10,FALSE),"")</f>
        <v/>
      </c>
      <c r="F84" s="8" t="str">
        <f>IF($A84,VLOOKUP($A84,Entries!$A$2:$L$92,11,FALSE),"")</f>
        <v/>
      </c>
      <c r="H84" s="4" t="n">
        <v>89</v>
      </c>
      <c r="I84" s="4" t="n">
        <v>0</v>
      </c>
      <c r="J84" s="4" t="n">
        <v>0</v>
      </c>
      <c r="L84" s="24" t="n">
        <v>2</v>
      </c>
      <c r="N84" s="4" t="str">
        <f>IF($A84,VLOOKUP($A84,Entries!$A$2:$L$110,7,FALSE),"")</f>
        <v/>
      </c>
      <c r="O84" s="24" t="n">
        <v>1</v>
      </c>
      <c r="Q84" s="4" t="str">
        <f>IF($A84,VLOOKUP($A84,Entries!$A$2:$L$110,8,FALSE),"")</f>
        <v/>
      </c>
      <c r="R84" s="24" t="n">
        <v>1</v>
      </c>
    </row>
    <row r="85" spans="1:18">
      <c r="A85" s="10"/>
      <c r="B85" s="11" t="s">
        <v>57</v>
      </c>
      <c r="C85" s="11"/>
      <c r="D85" s="12"/>
      <c r="E85" s="12"/>
      <c r="F85" s="16"/>
      <c r="G85" s="13"/>
      <c r="H85" s="15" t="s">
        <v>34</v>
      </c>
      <c r="I85" s="15" t="n">
        <v>10</v>
      </c>
      <c r="J85" s="15" t="n">
        <v>11</v>
      </c>
      <c r="K85" s="25"/>
      <c r="L85" s="14" t="s">
        <v>42</v>
      </c>
      <c r="M85" s="25"/>
      <c r="N85" s="23" t="s">
        <v>6</v>
      </c>
      <c r="O85" s="14" t="s">
        <v>6</v>
      </c>
      <c r="P85" s="25"/>
      <c r="Q85" s="22" t="s">
        <v>7</v>
      </c>
      <c r="R85" s="14" t="s">
        <v>7</v>
      </c>
    </row>
    <row r="86" spans="1:18">
      <c r="A86" s="4"/>
      <c r="B86" s="8" t="str">
        <f>IF($A86,VLOOKUP($A86,Entries!$A$2:$L$110,2,FALSE),"")</f>
        <v/>
      </c>
      <c r="C86" s="8" t="str">
        <f>IF($A86,VLOOKUP($A86,Entries!$A$2:$L$110,6,FALSE),"")</f>
        <v/>
      </c>
      <c r="D86" s="8" t="str">
        <f>IF($A86,VLOOKUP($A86,Entries!$A$2:$L$92,3,FALSE),"")</f>
        <v/>
      </c>
      <c r="E86" s="8" t="str">
        <f>IF($A86,VLOOKUP($A86,Entries!$A$2:$L$92,10,FALSE),"")</f>
        <v/>
      </c>
      <c r="F86" s="8" t="str">
        <f>IF($A86,VLOOKUP($A86,Entries!$A$2:$L$92,11,FALSE),"")</f>
        <v/>
      </c>
      <c r="H86" s="4" t="n">
        <v>188</v>
      </c>
      <c r="I86" s="4" t="n">
        <v>4</v>
      </c>
      <c r="J86" s="4" t="n">
        <v>2</v>
      </c>
      <c r="L86" s="24" t="n">
        <v>1</v>
      </c>
      <c r="N86" s="4" t="str">
        <f>IF($A86,VLOOKUP($A86,Entries!$A$2:$L$110,7,FALSE),"")</f>
        <v/>
      </c>
      <c r="O86" s="24" t="n">
        <v>1</v>
      </c>
      <c r="Q86" s="4" t="str">
        <f>IF($A86,VLOOKUP($A86,Entries!$A$2:$L$110,8,FALSE),"")</f>
        <v/>
      </c>
      <c r="R86" s="24" t="n">
        <v>1</v>
      </c>
    </row>
    <row r="87" spans="1:18" s="1" customFormat="1">
      <c r="A87" s="30"/>
      <c r="B87" s="31" t="s">
        <v>58</v>
      </c>
      <c r="C87" s="31"/>
      <c r="D87" s="32"/>
      <c r="E87" s="32"/>
      <c r="F87" s="33"/>
      <c r="G87" s="34"/>
      <c r="H87" s="35" t="s">
        <v>34</v>
      </c>
      <c r="I87" s="15" t="n">
        <v>10</v>
      </c>
      <c r="J87" s="15" t="n">
        <v>11</v>
      </c>
      <c r="K87" s="36"/>
      <c r="L87" s="37" t="s">
        <v>42</v>
      </c>
      <c r="M87" s="36"/>
      <c r="N87" s="38" t="s">
        <v>6</v>
      </c>
      <c r="O87" s="37" t="s">
        <v>6</v>
      </c>
      <c r="P87" s="36"/>
      <c r="Q87" s="39" t="s">
        <v>7</v>
      </c>
      <c r="R87" s="37" t="s">
        <v>7</v>
      </c>
    </row>
    <row r="88" spans="1:18">
      <c r="A88" s="4"/>
      <c r="B88" s="8" t="str">
        <f>IF($A88,VLOOKUP($A88,Entries!$A$2:$L$110,2,FALSE),"")</f>
        <v/>
      </c>
      <c r="C88" s="8" t="str">
        <f>IF($A88,VLOOKUP($A88,Entries!$A$2:$L$110,6,FALSE),"")</f>
        <v/>
      </c>
      <c r="D88" s="8" t="str">
        <f>IF($A88,VLOOKUP($A88,Entries!$A$2:$L$92,3,FALSE),"")</f>
        <v/>
      </c>
      <c r="E88" s="8" t="str">
        <f>IF($A88,VLOOKUP($A88,Entries!$A$2:$L$92,10,FALSE),"")</f>
        <v/>
      </c>
      <c r="F88" s="8" t="str">
        <f>IF($A88,VLOOKUP($A88,Entries!$A$2:$L$92,11,FALSE),"")</f>
        <v/>
      </c>
      <c r="H88" s="4" t="n">
        <v>383</v>
      </c>
      <c r="I88" s="4" t="n">
        <v>13</v>
      </c>
      <c r="J88" s="4" t="n">
        <v>9</v>
      </c>
      <c r="L88" s="24" t="n">
        <v>1</v>
      </c>
      <c r="N88" s="4" t="str">
        <f>IF($A88,VLOOKUP($A88,Entries!$A$2:$L$110,7,FALSE),"")</f>
        <v/>
      </c>
      <c r="O88" s="24" t="n">
        <v>1</v>
      </c>
      <c r="Q88" s="4" t="str">
        <f>IF($A88,VLOOKUP($A88,Entries!$A$2:$L$110,8,FALSE),"")</f>
        <v/>
      </c>
      <c r="R88" s="24" t="n">
        <v>1</v>
      </c>
    </row>
    <row r="89" spans="1:18">
      <c r="A89" s="4"/>
      <c r="B89" s="8" t="str">
        <f>IF($A89,VLOOKUP($A89,Entries!$A$2:$L$110,2,FALSE),"")</f>
        <v/>
      </c>
      <c r="C89" s="8" t="str">
        <f>IF($A89,VLOOKUP($A89,Entries!$A$2:$L$110,6,FALSE),"")</f>
        <v/>
      </c>
      <c r="D89" s="8" t="str">
        <f>IF($A89,VLOOKUP($A89,Entries!$A$2:$L$92,3,FALSE),"")</f>
        <v/>
      </c>
      <c r="E89" s="8" t="str">
        <f>IF($A89,VLOOKUP($A89,Entries!$A$2:$L$92,10,FALSE),"")</f>
        <v/>
      </c>
      <c r="F89" s="8" t="str">
        <f>IF($A89,VLOOKUP($A89,Entries!$A$2:$L$92,11,FALSE),"")</f>
        <v/>
      </c>
      <c r="H89" s="4" t="n">
        <v>372</v>
      </c>
      <c r="I89" s="4" t="n">
        <v>12</v>
      </c>
      <c r="J89" s="4" t="n">
        <v>3</v>
      </c>
      <c r="L89" s="24" t="n">
        <v>2</v>
      </c>
      <c r="N89" s="4" t="str">
        <f>IF($A89,VLOOKUP($A89,Entries!$A$2:$L$110,7,FALSE),"")</f>
        <v/>
      </c>
      <c r="O89" s="24" t="n">
        <v>2</v>
      </c>
      <c r="Q89" s="4" t="str">
        <f>IF($A89,VLOOKUP($A89,Entries!$A$2:$L$110,8,FALSE),"")</f>
        <v/>
      </c>
      <c r="R89" s="24" t="n">
        <v>2</v>
      </c>
    </row>
    <row r="90" spans="1:18">
      <c r="A90" s="4"/>
      <c r="B90" s="8" t="str">
        <f>IF($A90,VLOOKUP($A90,Entries!$A$2:$L$110,2,FALSE),"")</f>
        <v/>
      </c>
      <c r="C90" s="8" t="str">
        <f>IF($A90,VLOOKUP($A90,Entries!$A$2:$L$110,6,FALSE),"")</f>
        <v/>
      </c>
      <c r="D90" s="8" t="str">
        <f>IF($A90,VLOOKUP($A90,Entries!$A$2:$L$92,3,FALSE),"")</f>
        <v/>
      </c>
      <c r="E90" s="8" t="str">
        <f>IF($A90,VLOOKUP($A90,Entries!$A$2:$L$92,10,FALSE),"")</f>
        <v/>
      </c>
      <c r="F90" s="8" t="str">
        <f>IF($A90,VLOOKUP($A90,Entries!$A$2:$L$92,11,FALSE),"")</f>
        <v/>
      </c>
      <c r="H90" s="4" t="n">
        <v>345</v>
      </c>
      <c r="I90" s="4" t="n">
        <v>11</v>
      </c>
      <c r="J90" s="4" t="n">
        <v>12</v>
      </c>
      <c r="L90" s="24" t="n">
        <v>3</v>
      </c>
      <c r="N90" s="4" t="str">
        <f>IF($A90,VLOOKUP($A90,Entries!$A$2:$L$110,7,FALSE),"")</f>
        <v/>
      </c>
      <c r="O90" s="24" t="n">
        <v>3</v>
      </c>
      <c r="Q90" s="4" t="str">
        <f>IF($A90,VLOOKUP($A90,Entries!$A$2:$L$110,8,FALSE),"")</f>
        <v/>
      </c>
      <c r="R90" s="24" t="n">
        <v>3</v>
      </c>
    </row>
    <row r="91" spans="1:18">
      <c r="A91" s="4"/>
      <c r="B91" s="8" t="str">
        <f>IF($A91,VLOOKUP($A91,Entries!$A$2:$L$110,2,FALSE),"")</f>
        <v/>
      </c>
      <c r="C91" s="8" t="str">
        <f>IF($A91,VLOOKUP($A91,Entries!$A$2:$L$110,6,FALSE),"")</f>
        <v/>
      </c>
      <c r="D91" s="8" t="str">
        <f>IF($A91,VLOOKUP($A91,Entries!$A$2:$L$92,3,FALSE),"")</f>
        <v/>
      </c>
      <c r="E91" s="8" t="str">
        <f>IF($A91,VLOOKUP($A91,Entries!$A$2:$L$92,10,FALSE),"")</f>
        <v/>
      </c>
      <c r="F91" s="8" t="str">
        <f>IF($A91,VLOOKUP($A91,Entries!$A$2:$L$92,11,FALSE),"")</f>
        <v/>
      </c>
      <c r="G91" s="13"/>
      <c r="H91" s="4" t="n">
        <v>251</v>
      </c>
      <c r="I91" s="4" t="n">
        <v>3</v>
      </c>
      <c r="J91" s="4" t="n">
        <v>2</v>
      </c>
      <c r="K91" s="25"/>
      <c r="L91" s="24" t="n">
        <v>4</v>
      </c>
      <c r="M91" s="25"/>
      <c r="N91" s="4" t="str">
        <f>IF($A91,VLOOKUP($A91,Entries!$A$2:$L$110,7,FALSE),"")</f>
        <v/>
      </c>
      <c r="O91" s="24" t="str">
        <f>IF(N91=0,0,"")</f>
        <v/>
      </c>
      <c r="P91" s="25"/>
      <c r="Q91" s="4" t="str">
        <f>IF($A91,VLOOKUP($A91,Entries!$A$2:$L$110,8,FALSE),"")</f>
        <v/>
      </c>
      <c r="R91" s="24" t="str">
        <f>IF(Q91=0,0,"")</f>
        <v/>
      </c>
    </row>
    <row r="92" spans="1:18">
      <c r="A92" s="4"/>
      <c r="B92" s="8" t="str">
        <f>IF($A92,VLOOKUP($A92,Entries!$A$2:$L$110,2,FALSE),"")</f>
        <v/>
      </c>
      <c r="C92" s="8" t="str">
        <f>IF($A92,VLOOKUP($A92,Entries!$A$2:$L$110,6,FALSE),"")</f>
        <v/>
      </c>
      <c r="D92" s="8" t="str">
        <f>IF($A92,VLOOKUP($A92,Entries!$A$2:$L$92,3,FALSE),"")</f>
        <v/>
      </c>
      <c r="E92" s="8" t="str">
        <f>IF($A92,VLOOKUP($A92,Entries!$A$2:$L$92,10,FALSE),"")</f>
        <v/>
      </c>
      <c r="F92" s="8" t="str">
        <f>IF($A92,VLOOKUP($A92,Entries!$A$2:$L$92,11,FALSE),"")</f>
        <v/>
      </c>
      <c r="H92" s="4" t="n">
        <v>243</v>
      </c>
      <c r="I92" s="4" t="n">
        <v>4</v>
      </c>
      <c r="J92" s="4" t="n">
        <v>1</v>
      </c>
      <c r="L92" s="24" t="n">
        <v>5</v>
      </c>
      <c r="N92" s="4" t="str">
        <f>IF($A92,VLOOKUP($A92,Entries!$A$2:$L$110,7,FALSE),"")</f>
        <v/>
      </c>
      <c r="O92" s="24" t="str">
        <f>IF(N92=0,0,"")</f>
        <v/>
      </c>
      <c r="Q92" s="4" t="str">
        <f>IF($A92,VLOOKUP($A92,Entries!$A$2:$L$110,8,FALSE),"")</f>
        <v/>
      </c>
      <c r="R92" s="24" t="str">
        <f>IF(Q92=0,0,"")</f>
        <v/>
      </c>
    </row>
    <row r="93" spans="1:18">
      <c r="A93" s="10"/>
      <c r="B93" s="11" t="s">
        <v>59</v>
      </c>
      <c r="C93" s="11"/>
      <c r="D93" s="12"/>
      <c r="E93" s="12"/>
      <c r="F93" s="16"/>
      <c r="G93" s="13"/>
      <c r="H93" s="15" t="s">
        <v>34</v>
      </c>
      <c r="I93" s="15" t="n">
        <v>10</v>
      </c>
      <c r="J93" s="15" t="n">
        <v>11</v>
      </c>
      <c r="K93" s="25"/>
      <c r="L93" s="14" t="s">
        <v>42</v>
      </c>
      <c r="M93" s="25"/>
      <c r="N93" s="23" t="s">
        <v>6</v>
      </c>
      <c r="O93" s="14" t="s">
        <v>6</v>
      </c>
      <c r="P93" s="25"/>
      <c r="Q93" s="22" t="s">
        <v>7</v>
      </c>
      <c r="R93" s="14" t="s">
        <v>7</v>
      </c>
    </row>
    <row r="94" spans="1:18">
      <c r="A94" s="4"/>
      <c r="B94" s="8" t="str">
        <f>IF($A94,VLOOKUP($A94,Entries!$A$2:$L$110,2,FALSE),"")</f>
        <v/>
      </c>
      <c r="C94" s="8" t="str">
        <f>IF($A94,VLOOKUP($A94,Entries!$A$2:$L$110,6,FALSE),"")</f>
        <v/>
      </c>
      <c r="D94" s="8" t="str">
        <f>IF($A94,VLOOKUP($A94,Entries!$A$2:$L$92,3,FALSE),"")</f>
        <v/>
      </c>
      <c r="E94" s="8" t="str">
        <f>IF($A94,VLOOKUP($A94,Entries!$A$2:$L$92,10,FALSE),"")</f>
        <v/>
      </c>
      <c r="F94" s="8" t="str">
        <f>IF($A94,VLOOKUP($A94,Entries!$A$2:$L$92,11,FALSE),"")</f>
        <v/>
      </c>
      <c r="G94" s="13"/>
      <c r="H94" s="4" t="n">
        <v>309</v>
      </c>
      <c r="I94" s="4" t="n">
        <v>6</v>
      </c>
      <c r="J94" s="4" t="n">
        <v>6</v>
      </c>
      <c r="K94" s="25"/>
      <c r="L94" s="24" t="n">
        <v>1</v>
      </c>
      <c r="M94" s="25"/>
      <c r="N94" s="4" t="str">
        <f>IF($A94,VLOOKUP($A94,Entries!$A$2:$L$110,7,FALSE),"")</f>
        <v/>
      </c>
      <c r="O94" s="24" t="n">
        <v>1</v>
      </c>
      <c r="P94" s="25"/>
      <c r="Q94" s="4" t="str">
        <f>IF($A94,VLOOKUP($A94,Entries!$A$2:$L$110,8,FALSE),"")</f>
        <v/>
      </c>
      <c r="R94" s="24" t="n">
        <v>1</v>
      </c>
    </row>
    <row r="95" spans="1:18">
      <c r="A95" s="4"/>
      <c r="B95" s="8" t="str">
        <f>IF($A95,VLOOKUP($A95,Entries!$A$2:$L$110,2,FALSE),"")</f>
        <v/>
      </c>
      <c r="C95" s="8" t="str">
        <f>IF($A95,VLOOKUP($A95,Entries!$A$2:$L$110,6,FALSE),"")</f>
        <v/>
      </c>
      <c r="D95" s="8" t="str">
        <f>IF($A95,VLOOKUP($A95,Entries!$A$2:$L$92,3,FALSE),"")</f>
        <v/>
      </c>
      <c r="E95" s="8" t="str">
        <f>IF($A95,VLOOKUP($A95,Entries!$A$2:$L$92,10,FALSE),"")</f>
        <v/>
      </c>
      <c r="F95" s="8" t="str">
        <f>IF($A95,VLOOKUP($A95,Entries!$A$2:$L$92,11,FALSE),"")</f>
        <v/>
      </c>
      <c r="H95" s="4" t="n">
        <v>263</v>
      </c>
      <c r="I95" s="4" t="n">
        <v>4</v>
      </c>
      <c r="J95" s="4" t="n">
        <v>2</v>
      </c>
      <c r="L95" s="24" t="n">
        <v>2</v>
      </c>
      <c r="N95" s="4" t="str">
        <f>IF($A95,VLOOKUP($A95,Entries!$A$2:$L$110,7,FALSE),"")</f>
        <v/>
      </c>
      <c r="O95" s="24" t="n">
        <v>2</v>
      </c>
      <c r="Q95" s="4" t="str">
        <f>IF($A95,VLOOKUP($A95,Entries!$A$2:$L$110,8,FALSE),"")</f>
        <v/>
      </c>
      <c r="R95" s="24" t="n">
        <v>2</v>
      </c>
    </row>
    <row r="96" spans="1:18">
      <c r="A96" s="10"/>
      <c r="B96" s="11" t="s">
        <v>60</v>
      </c>
      <c r="C96" s="11"/>
      <c r="D96" s="12"/>
      <c r="E96" s="12"/>
      <c r="F96" s="16"/>
      <c r="G96" s="13"/>
      <c r="H96" s="15" t="s">
        <v>34</v>
      </c>
      <c r="I96" s="15" t="n">
        <v>10</v>
      </c>
      <c r="J96" s="15" t="n">
        <v>11</v>
      </c>
      <c r="K96" s="25"/>
      <c r="L96" s="14" t="s">
        <v>42</v>
      </c>
      <c r="M96" s="25"/>
      <c r="N96" s="23" t="s">
        <v>6</v>
      </c>
      <c r="O96" s="14" t="s">
        <v>6</v>
      </c>
      <c r="P96" s="25"/>
      <c r="Q96" s="22" t="s">
        <v>7</v>
      </c>
      <c r="R96" s="14" t="s">
        <v>7</v>
      </c>
    </row>
    <row r="97" spans="1:18">
      <c r="A97" s="4"/>
      <c r="B97" s="8" t="str">
        <f>IF($A97,VLOOKUP($A97,Entries!$A$2:$L$110,2,FALSE),"")</f>
        <v/>
      </c>
      <c r="C97" s="8" t="str">
        <f>IF($A97,VLOOKUP($A97,Entries!$A$2:$L$110,6,FALSE),"")</f>
        <v/>
      </c>
      <c r="D97" s="8" t="str">
        <f>IF($A97,VLOOKUP($A97,Entries!$A$2:$L$92,3,FALSE),"")</f>
        <v/>
      </c>
      <c r="E97" s="8" t="str">
        <f>IF($A97,VLOOKUP($A97,Entries!$A$2:$L$92,10,FALSE),"")</f>
        <v/>
      </c>
      <c r="F97" s="8" t="str">
        <f>IF($A97,VLOOKUP($A97,Entries!$A$2:$L$92,11,FALSE),"")</f>
        <v/>
      </c>
      <c r="H97" s="4" t="n">
        <v>309</v>
      </c>
      <c r="I97" s="4" t="n">
        <v>6</v>
      </c>
      <c r="J97" s="4" t="n">
        <v>3</v>
      </c>
      <c r="L97" s="24" t="n">
        <v>1</v>
      </c>
      <c r="N97" s="4" t="str">
        <f>IF($A97,VLOOKUP($A97,Entries!$A$2:$L$110,7,FALSE),"")</f>
        <v/>
      </c>
      <c r="O97" s="24" t="str">
        <f>IF(N97=0,0,"")</f>
        <v/>
      </c>
      <c r="Q97" s="4" t="str">
        <f>IF($A97,VLOOKUP($A97,Entries!$A$2:$L$110,8,FALSE),"")</f>
        <v/>
      </c>
      <c r="R97" s="24" t="str">
        <f>IF(Q97=0,0,"")</f>
        <v/>
      </c>
    </row>
    <row r="98" spans="1:18">
      <c r="A98" s="10"/>
      <c r="B98" s="11" t="s">
        <v>61</v>
      </c>
      <c r="C98" s="11"/>
      <c r="D98" s="12"/>
      <c r="E98" s="12"/>
      <c r="F98" s="16"/>
      <c r="G98" s="13"/>
      <c r="H98" s="15" t="s">
        <v>34</v>
      </c>
      <c r="I98" s="15" t="n">
        <v>10</v>
      </c>
      <c r="J98" s="15" t="n">
        <v>11</v>
      </c>
      <c r="K98" s="25"/>
      <c r="L98" s="14" t="s">
        <v>42</v>
      </c>
      <c r="M98" s="25"/>
      <c r="N98" s="23" t="s">
        <v>6</v>
      </c>
      <c r="O98" s="14" t="s">
        <v>6</v>
      </c>
      <c r="P98" s="25"/>
      <c r="Q98" s="22" t="s">
        <v>7</v>
      </c>
      <c r="R98" s="14" t="s">
        <v>7</v>
      </c>
    </row>
    <row r="99" spans="1:18">
      <c r="A99" s="4"/>
      <c r="B99" s="8" t="str">
        <f>IF($A99,VLOOKUP($A99,Entries!$A$2:$L$110,2,FALSE),"")</f>
        <v/>
      </c>
      <c r="C99" s="8" t="str">
        <f>IF($A99,VLOOKUP($A99,Entries!$A$2:$L$110,6,FALSE),"")</f>
        <v/>
      </c>
      <c r="D99" s="8" t="str">
        <f>IF($A99,VLOOKUP($A99,Entries!$A$2:$L$92,3,FALSE),"")</f>
        <v/>
      </c>
      <c r="E99" s="8" t="str">
        <f>IF($A99,VLOOKUP($A99,Entries!$A$2:$L$92,10,FALSE),"")</f>
        <v/>
      </c>
      <c r="F99" s="8" t="str">
        <f>IF($A99,VLOOKUP($A99,Entries!$A$2:$L$92,11,FALSE),"")</f>
        <v/>
      </c>
      <c r="G99" s="13"/>
      <c r="H99" s="4" t="n">
        <v>266</v>
      </c>
      <c r="I99" s="4" t="n">
        <v>4</v>
      </c>
      <c r="J99" s="4" t="n">
        <v>0</v>
      </c>
      <c r="K99" s="25"/>
      <c r="L99" s="26" t="n">
        <v>1</v>
      </c>
      <c r="M99" s="25"/>
      <c r="N99" s="4" t="str">
        <f>IF($A99,VLOOKUP($A99,Entries!$A$2:$L$110,7,FALSE),"")</f>
        <v/>
      </c>
      <c r="O99" s="24" t="n">
        <v>1</v>
      </c>
      <c r="P99" s="25"/>
      <c r="Q99" s="4" t="str">
        <f>IF($A99,VLOOKUP($A99,Entries!$A$2:$L$110,8,FALSE),"")</f>
        <v/>
      </c>
      <c r="R99" s="24" t="n">
        <v>1</v>
      </c>
    </row>
    <row r="100" spans="1:18">
      <c r="A100" s="10"/>
      <c r="B100" s="11" t="s">
        <v>62</v>
      </c>
      <c r="C100" s="11"/>
      <c r="D100" s="12"/>
      <c r="E100" s="12"/>
      <c r="F100" s="16"/>
      <c r="G100" s="13"/>
      <c r="H100" s="15" t="s">
        <v>34</v>
      </c>
      <c r="I100" s="15" t="n">
        <v>10</v>
      </c>
      <c r="J100" s="15" t="n">
        <v>11</v>
      </c>
      <c r="K100" s="25"/>
      <c r="L100" s="14" t="s">
        <v>42</v>
      </c>
      <c r="M100" s="25"/>
      <c r="N100" s="23" t="s">
        <v>6</v>
      </c>
      <c r="O100" s="14" t="s">
        <v>6</v>
      </c>
      <c r="P100" s="25"/>
      <c r="Q100" s="22" t="s">
        <v>7</v>
      </c>
      <c r="R100" s="14" t="s">
        <v>7</v>
      </c>
    </row>
    <row r="101" spans="1:18">
      <c r="A101" s="4"/>
      <c r="B101" s="8" t="str">
        <f>IF($A101,VLOOKUP($A101,Entries!$A$2:$L$110,2,FALSE),"")</f>
        <v/>
      </c>
      <c r="C101" s="8" t="str">
        <f>IF($A101,VLOOKUP($A101,Entries!$A$2:$L$110,6,FALSE),"")</f>
        <v/>
      </c>
      <c r="D101" s="8" t="str">
        <f>IF($A101,VLOOKUP($A101,Entries!$A$2:$L$92,3,FALSE),"")</f>
        <v/>
      </c>
      <c r="E101" s="8" t="str">
        <f>IF($A101,VLOOKUP($A101,Entries!$A$2:$L$92,10,FALSE),"")</f>
        <v/>
      </c>
      <c r="F101" s="8" t="str">
        <f>IF($A101,VLOOKUP($A101,Entries!$A$2:$L$92,11,FALSE),"")</f>
        <v/>
      </c>
      <c r="H101" s="4" t="n">
        <v>427</v>
      </c>
      <c r="I101" s="4" t="n">
        <v>11</v>
      </c>
      <c r="J101" s="4" t="n">
        <v>11</v>
      </c>
      <c r="L101" s="24" t="n">
        <v>1</v>
      </c>
      <c r="N101" s="4" t="str">
        <f>IF($A101,VLOOKUP($A101,Entries!$A$2:$L$110,7,FALSE),"")</f>
        <v/>
      </c>
      <c r="O101" s="24" t="n">
        <v>1</v>
      </c>
      <c r="Q101" s="4" t="str">
        <f>IF($A101,VLOOKUP($A101,Entries!$A$2:$L$110,8,FALSE),"")</f>
        <v/>
      </c>
      <c r="R101" s="24" t="n">
        <v>1</v>
      </c>
    </row>
    <row r="102" spans="1:18">
      <c r="A102" s="4"/>
      <c r="B102" s="8" t="str">
        <f>IF($A102,VLOOKUP($A102,Entries!$A$2:$L$110,2,FALSE),"")</f>
        <v/>
      </c>
      <c r="C102" s="8" t="str">
        <f>IF($A102,VLOOKUP($A102,Entries!$A$2:$L$110,6,FALSE),"")</f>
        <v/>
      </c>
      <c r="D102" s="8" t="str">
        <f>IF($A102,VLOOKUP($A102,Entries!$A$2:$L$92,3,FALSE),"")</f>
        <v/>
      </c>
      <c r="E102" s="8" t="str">
        <f>IF($A102,VLOOKUP($A102,Entries!$A$2:$L$92,10,FALSE),"")</f>
        <v/>
      </c>
      <c r="F102" s="8" t="str">
        <f>IF($A102,VLOOKUP($A102,Entries!$A$2:$L$92,11,FALSE),"")</f>
        <v/>
      </c>
      <c r="H102" s="4" t="n">
        <v>388</v>
      </c>
      <c r="I102" s="4" t="n">
        <v>6</v>
      </c>
      <c r="J102" s="4" t="n">
        <v>11</v>
      </c>
      <c r="L102" s="24" t="n">
        <v>2</v>
      </c>
      <c r="N102" s="4" t="str">
        <f>IF($A102,VLOOKUP($A102,Entries!$A$2:$L$110,7,FALSE),"")</f>
        <v/>
      </c>
      <c r="O102" s="24" t="n">
        <v>2</v>
      </c>
      <c r="Q102" s="4" t="str">
        <f>IF($A102,VLOOKUP($A102,Entries!$A$2:$L$110,8,FALSE),"")</f>
        <v/>
      </c>
      <c r="R102" s="24" t="n">
        <v>2</v>
      </c>
    </row>
    <row r="103" spans="1:18">
      <c r="A103" s="4"/>
      <c r="B103" s="8" t="str">
        <f>IF($A103,VLOOKUP($A103,Entries!$A$2:$L$110,2,FALSE),"")</f>
        <v/>
      </c>
      <c r="C103" s="8" t="str">
        <f>IF($A103,VLOOKUP($A103,Entries!$A$2:$L$110,6,FALSE),"")</f>
        <v/>
      </c>
      <c r="D103" s="8" t="str">
        <f>IF($A103,VLOOKUP($A103,Entries!$A$2:$L$92,3,FALSE),"")</f>
        <v/>
      </c>
      <c r="E103" s="8" t="str">
        <f>IF($A103,VLOOKUP($A103,Entries!$A$2:$L$92,10,FALSE),"")</f>
        <v/>
      </c>
      <c r="F103" s="8" t="str">
        <f>IF($A103,VLOOKUP($A103,Entries!$A$2:$L$92,11,FALSE),"")</f>
        <v/>
      </c>
      <c r="G103" s="13"/>
      <c r="H103" s="4" t="n">
        <v>364</v>
      </c>
      <c r="I103" s="4" t="n">
        <v>11</v>
      </c>
      <c r="J103" s="4" t="n">
        <v>7</v>
      </c>
      <c r="K103" s="25"/>
      <c r="L103" s="24" t="n">
        <v>3</v>
      </c>
      <c r="M103" s="25"/>
      <c r="N103" s="4" t="str">
        <f>IF($A103,VLOOKUP($A103,Entries!$A$2:$L$110,7,FALSE),"")</f>
        <v/>
      </c>
      <c r="O103" s="24" t="n">
        <v>3</v>
      </c>
      <c r="P103" s="25"/>
      <c r="Q103" s="4" t="str">
        <f>IF($A103,VLOOKUP($A103,Entries!$A$2:$L$110,8,FALSE),"")</f>
        <v/>
      </c>
      <c r="R103" s="24" t="n">
        <v>3</v>
      </c>
    </row>
    <row r="104" spans="1:18">
      <c r="A104" s="4"/>
      <c r="B104" s="8" t="str">
        <f>IF($A104,VLOOKUP($A104,Entries!$A$2:$L$110,2,FALSE),"")</f>
        <v/>
      </c>
      <c r="C104" s="8" t="str">
        <f>IF($A104,VLOOKUP($A104,Entries!$A$2:$L$110,6,FALSE),"")</f>
        <v/>
      </c>
      <c r="D104" s="8" t="str">
        <f>IF($A104,VLOOKUP($A104,Entries!$A$2:$L$92,3,FALSE),"")</f>
        <v/>
      </c>
      <c r="E104" s="8" t="str">
        <f>IF($A104,VLOOKUP($A104,Entries!$A$2:$L$92,10,FALSE),"")</f>
        <v/>
      </c>
      <c r="F104" s="8" t="str">
        <f>IF($A104,VLOOKUP($A104,Entries!$A$2:$L$92,11,FALSE),"")</f>
        <v/>
      </c>
      <c r="H104" s="4" t="n">
        <v>313</v>
      </c>
      <c r="I104" s="4" t="n">
        <v>3</v>
      </c>
      <c r="J104" s="4" t="n">
        <v>6</v>
      </c>
      <c r="L104" s="24" t="n">
        <v>4</v>
      </c>
      <c r="N104" s="4" t="str">
        <f>IF($A104,VLOOKUP($A104,Entries!$A$2:$L$110,7,FALSE),"")</f>
        <v/>
      </c>
      <c r="O104" s="24" t="str">
        <f>IF(N104=0,0,"")</f>
        <v/>
      </c>
      <c r="Q104" s="4" t="str">
        <f>IF($A104,VLOOKUP($A104,Entries!$A$2:$L$110,8,FALSE),"")</f>
        <v/>
      </c>
      <c r="R104" s="24" t="str">
        <f>IF(Q104=0,0,"")</f>
        <v/>
      </c>
    </row>
    <row r="105" spans="1:18">
      <c r="A105" s="10"/>
      <c r="B105" s="11" t="s">
        <v>63</v>
      </c>
      <c r="C105" s="11"/>
      <c r="D105" s="12"/>
      <c r="E105" s="12"/>
      <c r="F105" s="16"/>
      <c r="G105" s="13"/>
      <c r="H105" s="15" t="s">
        <v>34</v>
      </c>
      <c r="I105" s="15" t="n">
        <v>10</v>
      </c>
      <c r="J105" s="15" t="n">
        <v>11</v>
      </c>
      <c r="K105" s="25"/>
      <c r="L105" s="14" t="s">
        <v>42</v>
      </c>
      <c r="M105" s="25"/>
      <c r="N105" s="23" t="s">
        <v>6</v>
      </c>
      <c r="O105" s="14" t="s">
        <v>6</v>
      </c>
      <c r="P105" s="25"/>
      <c r="Q105" s="22" t="s">
        <v>7</v>
      </c>
      <c r="R105" s="14" t="s">
        <v>7</v>
      </c>
    </row>
    <row r="106" spans="1:18">
      <c r="A106" s="4" t="n">
        <v>1</v>
      </c>
      <c r="B106" s="8" t="str">
        <f>IF($A106,VLOOKUP($A106,Entries!$A$2:$L$110,2,FALSE),"")</f>
        <v>Jane Smith</v>
      </c>
      <c r="C106" s="8" t="str">
        <f>IF($A106,VLOOKUP($A106,Entries!$A$2:$L$110,6,FALSE),"")</f>
        <v>A Archers</v>
      </c>
      <c r="D106" s="8" t="str">
        <f>IF($A106,VLOOKUP($A106,Entries!$A$2:$L$92,3,FALSE),"")</f>
        <v>Female</v>
      </c>
      <c r="E106" s="8" t="str">
        <f>IF($A106,VLOOKUP($A106,Entries!$A$2:$L$92,10,FALSE),"")</f>
        <v>WA Trad</v>
      </c>
      <c r="F106" s="8" t="str">
        <f>IF($A106,VLOOKUP($A106,Entries!$A$2:$L$92,11,FALSE),"")</f>
        <v>Blue</v>
      </c>
      <c r="H106" s="4" t="n">
        <v>251</v>
      </c>
      <c r="I106" s="4" t="n">
        <v>3</v>
      </c>
      <c r="J106" s="4" t="n">
        <v>2</v>
      </c>
      <c r="L106" s="24" t="n">
        <v>1</v>
      </c>
      <c r="N106" s="4">
        <f>VLOOKUP($A106,Entries!$A$2:$L$110,7,FALSE)</f>
        <v>0</v>
      </c>
      <c r="O106" s="24">
        <f>IF(N106=0,0,"")</f>
        <v>0</v>
      </c>
      <c r="Q106" s="4" t="str">
        <f>IF($A106,VLOOKUP($A106,Entries!$A$2:$L$110,8,FALSE),"")</f>
        <v>Y</v>
      </c>
      <c r="R106" s="24" t="n">
        <v>1</v>
      </c>
    </row>
    <row r="107" spans="1:18">
      <c r="A107" s="4"/>
      <c r="B107" s="8" t="str">
        <f>IF($A107,VLOOKUP($A107,Entries!$A$2:$L$110,2,FALSE),"")</f>
        <v/>
      </c>
      <c r="C107" s="8" t="str">
        <f>IF($A107,VLOOKUP($A107,Entries!$A$2:$L$110,6,FALSE),"")</f>
        <v/>
      </c>
      <c r="D107" s="8" t="str">
        <f>IF($A107,VLOOKUP($A107,Entries!$A$2:$L$92,3,FALSE),"")</f>
        <v/>
      </c>
      <c r="E107" s="8" t="str">
        <f>IF($A107,VLOOKUP($A107,Entries!$A$2:$L$92,10,FALSE),"")</f>
        <v/>
      </c>
      <c r="F107" s="8" t="str">
        <f>IF($A107,VLOOKUP($A107,Entries!$A$2:$L$92,11,FALSE),"")</f>
        <v/>
      </c>
      <c r="H107" s="4" t="n">
        <v>214</v>
      </c>
      <c r="I107" s="4" t="n">
        <v>2</v>
      </c>
      <c r="J107" s="4" t="n">
        <v>2</v>
      </c>
      <c r="L107" s="24" t="n">
        <v>2</v>
      </c>
      <c r="N107" s="4" t="str">
        <f>IF($A107,VLOOKUP($A107,Entries!$A$2:$L$110,7,FALSE),"")</f>
        <v/>
      </c>
      <c r="O107" s="24" t="str">
        <f>IF(N107=0,0,"")</f>
        <v/>
      </c>
      <c r="Q107" s="4" t="str">
        <f>IF($A107,VLOOKUP($A107,Entries!$A$2:$L$110,8,FALSE),"")</f>
        <v/>
      </c>
      <c r="R107" s="24" t="str">
        <f>IF(Q107=0,0,"")</f>
        <v/>
      </c>
    </row>
    <row r="108" spans="1:18">
      <c r="A108" s="10"/>
      <c r="B108" s="11" t="s">
        <v>64</v>
      </c>
      <c r="C108" s="11"/>
      <c r="D108" s="12"/>
      <c r="E108" s="12"/>
      <c r="F108" s="16"/>
      <c r="G108" s="13"/>
      <c r="H108" s="15" t="s">
        <v>34</v>
      </c>
      <c r="I108" s="15" t="n">
        <v>10</v>
      </c>
      <c r="J108" s="15" t="n">
        <v>11</v>
      </c>
      <c r="K108" s="25"/>
      <c r="L108" s="14" t="s">
        <v>42</v>
      </c>
      <c r="M108" s="25"/>
      <c r="N108" s="23" t="s">
        <v>6</v>
      </c>
      <c r="O108" s="14" t="s">
        <v>6</v>
      </c>
      <c r="P108" s="25"/>
      <c r="Q108" s="22" t="s">
        <v>7</v>
      </c>
      <c r="R108" s="14" t="s">
        <v>7</v>
      </c>
    </row>
    <row r="109" spans="1:18">
      <c r="A109" s="4"/>
      <c r="B109" s="8" t="str">
        <f>IF($A109,VLOOKUP($A109,Entries!$A$2:$L$110,2,FALSE),"")</f>
        <v/>
      </c>
      <c r="C109" s="8" t="str">
        <f>IF($A109,VLOOKUP($A109,Entries!$A$2:$L$110,6,FALSE),"")</f>
        <v/>
      </c>
      <c r="D109" s="8" t="str">
        <f>IF($A109,VLOOKUP($A109,Entries!$A$2:$L$92,3,FALSE),"")</f>
        <v/>
      </c>
      <c r="E109" s="8" t="str">
        <f>IF($A109,VLOOKUP($A109,Entries!$A$2:$L$92,10,FALSE),"")</f>
        <v/>
      </c>
      <c r="F109" s="8" t="str">
        <f>IF($A109,VLOOKUP($A109,Entries!$A$2:$L$92,11,FALSE),"")</f>
        <v/>
      </c>
      <c r="H109" s="4" t="n">
        <v>307</v>
      </c>
      <c r="I109" s="4" t="n">
        <v>5</v>
      </c>
      <c r="J109" s="4" t="n">
        <v>4</v>
      </c>
      <c r="L109" s="24" t="n">
        <v>1</v>
      </c>
      <c r="N109" s="4" t="str">
        <f>IF($A109,VLOOKUP($A109,Entries!$A$2:$L$110,7,FALSE),"")</f>
        <v/>
      </c>
      <c r="O109" s="24" t="str">
        <f>IF(N109=0,0,"")</f>
        <v/>
      </c>
      <c r="Q109" s="4" t="str">
        <f>IF($A109,VLOOKUP($A109,Entries!$A$2:$L$110,8,FALSE),"")</f>
        <v/>
      </c>
      <c r="R109" s="24" t="str">
        <f>IF(Q109=0,0,"")</f>
        <v/>
      </c>
    </row>
    <row r="110" spans="1:5">
      <c r="A110" s="3"/>
      <c r="B110" s="2"/>
      <c r="C110" s="2"/>
      <c r="D110" s="3"/>
      <c r="E110" s="3"/>
    </row>
    <row r="111" spans="1:5">
      <c r="A111" s="3"/>
      <c r="B111" s="2"/>
      <c r="C111" s="2"/>
      <c r="D111" s="3"/>
      <c r="E111" s="3"/>
    </row>
    <row r="112" spans="1:5">
      <c r="A112" s="3"/>
      <c r="B112" s="2"/>
      <c r="C112" s="2"/>
      <c r="D112" s="3"/>
      <c r="E112" s="3"/>
    </row>
    <row r="113" spans="1:5">
      <c r="A113" s="3"/>
      <c r="B113" s="2"/>
      <c r="C113" s="2"/>
      <c r="D113" s="3"/>
      <c r="E113" s="3"/>
    </row>
  </sheetData>
  <mergeCells count="1">
    <mergeCell ref="H5:J5"/>
  </mergeCells>
  <conditionalFormatting sqref="F109">
    <cfRule type="containsText" dxfId="110" priority="1" operator="containsText" text="Blue">
      <formula>NOT(ISERROR(SEARCH("Blue", F109)))</formula>
    </cfRule>
  </conditionalFormatting>
  <conditionalFormatting sqref="F109">
    <cfRule type="containsText" dxfId="111" priority="2" operator="containsText" text="REd">
      <formula>NOT(ISERROR(SEARCH("REd", F109)))</formula>
    </cfRule>
  </conditionalFormatting>
  <conditionalFormatting sqref="F106:F107">
    <cfRule type="containsText" dxfId="112" priority="3" operator="containsText" text="Blue">
      <formula>NOT(ISERROR(SEARCH("Blue", F106)))</formula>
    </cfRule>
  </conditionalFormatting>
  <conditionalFormatting sqref="F106:F107">
    <cfRule type="containsText" dxfId="113" priority="4" operator="containsText" text="REd">
      <formula>NOT(ISERROR(SEARCH("REd", F106)))</formula>
    </cfRule>
  </conditionalFormatting>
  <conditionalFormatting sqref="F101:F104">
    <cfRule type="containsText" dxfId="114" priority="5" operator="containsText" text="Blue">
      <formula>NOT(ISERROR(SEARCH("Blue", F101)))</formula>
    </cfRule>
  </conditionalFormatting>
  <conditionalFormatting sqref="F101:F104">
    <cfRule type="containsText" dxfId="115" priority="6" operator="containsText" text="REd">
      <formula>NOT(ISERROR(SEARCH("REd", F101)))</formula>
    </cfRule>
  </conditionalFormatting>
  <conditionalFormatting sqref="F99">
    <cfRule type="containsText" dxfId="116" priority="7" operator="containsText" text="Blue">
      <formula>NOT(ISERROR(SEARCH("Blue", F99)))</formula>
    </cfRule>
  </conditionalFormatting>
  <conditionalFormatting sqref="F99">
    <cfRule type="containsText" dxfId="117" priority="8" operator="containsText" text="REd">
      <formula>NOT(ISERROR(SEARCH("REd", F99)))</formula>
    </cfRule>
  </conditionalFormatting>
  <conditionalFormatting sqref="F97">
    <cfRule type="containsText" dxfId="118" priority="9" operator="containsText" text="Blue">
      <formula>NOT(ISERROR(SEARCH("Blue", F97)))</formula>
    </cfRule>
  </conditionalFormatting>
  <conditionalFormatting sqref="F97">
    <cfRule type="containsText" dxfId="119" priority="10" operator="containsText" text="REd">
      <formula>NOT(ISERROR(SEARCH("REd", F97)))</formula>
    </cfRule>
  </conditionalFormatting>
  <conditionalFormatting sqref="F94:F95">
    <cfRule type="containsText" dxfId="120" priority="11" operator="containsText" text="Blue">
      <formula>NOT(ISERROR(SEARCH("Blue", F94)))</formula>
    </cfRule>
  </conditionalFormatting>
  <conditionalFormatting sqref="F94:F95">
    <cfRule type="containsText" dxfId="121" priority="12" operator="containsText" text="REd">
      <formula>NOT(ISERROR(SEARCH("REd", F94)))</formula>
    </cfRule>
  </conditionalFormatting>
  <conditionalFormatting sqref="F88:F92">
    <cfRule type="containsText" dxfId="122" priority="13" operator="containsText" text="Blue">
      <formula>NOT(ISERROR(SEARCH("Blue", F88)))</formula>
    </cfRule>
  </conditionalFormatting>
  <conditionalFormatting sqref="F88:F92">
    <cfRule type="containsText" dxfId="123" priority="14" operator="containsText" text="REd">
      <formula>NOT(ISERROR(SEARCH("REd", F88)))</formula>
    </cfRule>
  </conditionalFormatting>
  <conditionalFormatting sqref="F86">
    <cfRule type="containsText" dxfId="124" priority="15" operator="containsText" text="Blue">
      <formula>NOT(ISERROR(SEARCH("Blue", F86)))</formula>
    </cfRule>
  </conditionalFormatting>
  <conditionalFormatting sqref="F86">
    <cfRule type="containsText" dxfId="125" priority="16" operator="containsText" text="REd">
      <formula>NOT(ISERROR(SEARCH("REd", F86)))</formula>
    </cfRule>
  </conditionalFormatting>
  <conditionalFormatting sqref="F83:F84">
    <cfRule type="containsText" dxfId="126" priority="17" operator="containsText" text="Blue">
      <formula>NOT(ISERROR(SEARCH("Blue", F83)))</formula>
    </cfRule>
  </conditionalFormatting>
  <conditionalFormatting sqref="F83:F84">
    <cfRule type="containsText" dxfId="127" priority="18" operator="containsText" text="REd">
      <formula>NOT(ISERROR(SEARCH("REd", F83)))</formula>
    </cfRule>
  </conditionalFormatting>
  <conditionalFormatting sqref="F76:F81">
    <cfRule type="containsText" dxfId="128" priority="19" operator="containsText" text="Blue">
      <formula>NOT(ISERROR(SEARCH("Blue", F76)))</formula>
    </cfRule>
  </conditionalFormatting>
  <conditionalFormatting sqref="F76:F81">
    <cfRule type="containsText" dxfId="129" priority="20" operator="containsText" text="REd">
      <formula>NOT(ISERROR(SEARCH("REd", F76)))</formula>
    </cfRule>
  </conditionalFormatting>
  <conditionalFormatting sqref="F74">
    <cfRule type="containsText" dxfId="130" priority="21" operator="containsText" text="Blue">
      <formula>NOT(ISERROR(SEARCH("Blue", F74)))</formula>
    </cfRule>
  </conditionalFormatting>
  <conditionalFormatting sqref="F74">
    <cfRule type="containsText" dxfId="131" priority="22" operator="containsText" text="REd">
      <formula>NOT(ISERROR(SEARCH("REd", F74)))</formula>
    </cfRule>
  </conditionalFormatting>
  <conditionalFormatting sqref="F71:F72">
    <cfRule type="containsText" dxfId="132" priority="23" operator="containsText" text="Blue">
      <formula>NOT(ISERROR(SEARCH("Blue", F71)))</formula>
    </cfRule>
  </conditionalFormatting>
  <conditionalFormatting sqref="F71:F72">
    <cfRule type="containsText" dxfId="133" priority="24" operator="containsText" text="REd">
      <formula>NOT(ISERROR(SEARCH("REd", F71)))</formula>
    </cfRule>
  </conditionalFormatting>
  <conditionalFormatting sqref="F58:F69">
    <cfRule type="containsText" dxfId="134" priority="25" operator="containsText" text="Blue">
      <formula>NOT(ISERROR(SEARCH("Blue", F58)))</formula>
    </cfRule>
  </conditionalFormatting>
  <conditionalFormatting sqref="F58:F69">
    <cfRule type="containsText" dxfId="135" priority="26" operator="containsText" text="REd">
      <formula>NOT(ISERROR(SEARCH("REd", F58)))</formula>
    </cfRule>
  </conditionalFormatting>
  <conditionalFormatting sqref="F56">
    <cfRule type="containsText" dxfId="136" priority="27" operator="containsText" text="Blue">
      <formula>NOT(ISERROR(SEARCH("Blue", F56)))</formula>
    </cfRule>
  </conditionalFormatting>
  <conditionalFormatting sqref="F56">
    <cfRule type="containsText" dxfId="137" priority="28" operator="containsText" text="REd">
      <formula>NOT(ISERROR(SEARCH("REd", F56)))</formula>
    </cfRule>
  </conditionalFormatting>
  <conditionalFormatting sqref="F54">
    <cfRule type="containsText" dxfId="138" priority="29" operator="containsText" text="Blue">
      <formula>NOT(ISERROR(SEARCH("Blue", F54)))</formula>
    </cfRule>
  </conditionalFormatting>
  <conditionalFormatting sqref="F54">
    <cfRule type="containsText" dxfId="139" priority="30" operator="containsText" text="REd">
      <formula>NOT(ISERROR(SEARCH("REd", F54)))</formula>
    </cfRule>
  </conditionalFormatting>
  <conditionalFormatting sqref="F52">
    <cfRule type="containsText" dxfId="140" priority="31" operator="containsText" text="Blue">
      <formula>NOT(ISERROR(SEARCH("Blue", F52)))</formula>
    </cfRule>
  </conditionalFormatting>
  <conditionalFormatting sqref="F52">
    <cfRule type="containsText" dxfId="141" priority="32" operator="containsText" text="REd">
      <formula>NOT(ISERROR(SEARCH("REd", F52)))</formula>
    </cfRule>
  </conditionalFormatting>
  <conditionalFormatting sqref="F50">
    <cfRule type="containsText" dxfId="142" priority="33" operator="containsText" text="Blue">
      <formula>NOT(ISERROR(SEARCH("Blue", F50)))</formula>
    </cfRule>
  </conditionalFormatting>
  <conditionalFormatting sqref="F50">
    <cfRule type="containsText" dxfId="143" priority="34" operator="containsText" text="REd">
      <formula>NOT(ISERROR(SEARCH("REd", F50)))</formula>
    </cfRule>
  </conditionalFormatting>
  <conditionalFormatting sqref="F40:F48">
    <cfRule type="containsText" dxfId="144" priority="35" operator="containsText" text="Blue">
      <formula>NOT(ISERROR(SEARCH("Blue", F40)))</formula>
    </cfRule>
  </conditionalFormatting>
  <conditionalFormatting sqref="F40:F48">
    <cfRule type="containsText" dxfId="145" priority="36" operator="containsText" text="REd">
      <formula>NOT(ISERROR(SEARCH("REd", F40)))</formula>
    </cfRule>
  </conditionalFormatting>
  <conditionalFormatting sqref="F28:F38">
    <cfRule type="containsText" dxfId="146" priority="37" operator="containsText" text="Blue">
      <formula>NOT(ISERROR(SEARCH("Blue", F28)))</formula>
    </cfRule>
  </conditionalFormatting>
  <conditionalFormatting sqref="F28:F38">
    <cfRule type="containsText" dxfId="147" priority="38" operator="containsText" text="REd">
      <formula>NOT(ISERROR(SEARCH("REd", F28)))</formula>
    </cfRule>
  </conditionalFormatting>
  <conditionalFormatting sqref="F26">
    <cfRule type="containsText" dxfId="148" priority="39" operator="containsText" text="Blue">
      <formula>NOT(ISERROR(SEARCH("Blue", F26)))</formula>
    </cfRule>
  </conditionalFormatting>
  <conditionalFormatting sqref="F26">
    <cfRule type="containsText" dxfId="149" priority="40" operator="containsText" text="REd">
      <formula>NOT(ISERROR(SEARCH("REd", F26)))</formula>
    </cfRule>
  </conditionalFormatting>
  <conditionalFormatting sqref="F25">
    <cfRule type="containsText" dxfId="150" priority="41" operator="containsText" text="Blue">
      <formula>NOT(ISERROR(SEARCH("Blue", F25)))</formula>
    </cfRule>
  </conditionalFormatting>
  <conditionalFormatting sqref="F25">
    <cfRule type="containsText" dxfId="151" priority="42" operator="containsText" text="REd">
      <formula>NOT(ISERROR(SEARCH("REd", F25)))</formula>
    </cfRule>
  </conditionalFormatting>
  <conditionalFormatting sqref="F23">
    <cfRule type="containsText" dxfId="152" priority="43" operator="containsText" text="Blue">
      <formula>NOT(ISERROR(SEARCH("Blue", F23)))</formula>
    </cfRule>
  </conditionalFormatting>
  <conditionalFormatting sqref="F23">
    <cfRule type="containsText" dxfId="153" priority="44" operator="containsText" text="REd">
      <formula>NOT(ISERROR(SEARCH("REd", F23)))</formula>
    </cfRule>
  </conditionalFormatting>
  <conditionalFormatting sqref="F19:F21">
    <cfRule type="containsText" dxfId="154" priority="45" operator="containsText" text="Blue">
      <formula>NOT(ISERROR(SEARCH("Blue", F19)))</formula>
    </cfRule>
  </conditionalFormatting>
  <conditionalFormatting sqref="F19:F21">
    <cfRule type="containsText" dxfId="155" priority="46" operator="containsText" text="REd">
      <formula>NOT(ISERROR(SEARCH("REd", F19)))</formula>
    </cfRule>
  </conditionalFormatting>
  <conditionalFormatting sqref="F18">
    <cfRule type="containsText" dxfId="156" priority="47" operator="containsText" text="Blue">
      <formula>NOT(ISERROR(SEARCH("Blue", F18)))</formula>
    </cfRule>
  </conditionalFormatting>
  <conditionalFormatting sqref="F18">
    <cfRule type="containsText" dxfId="157" priority="48" operator="containsText" text="REd">
      <formula>NOT(ISERROR(SEARCH("REd", F18)))</formula>
    </cfRule>
  </conditionalFormatting>
  <conditionalFormatting sqref="F9:F16">
    <cfRule type="containsText" dxfId="158" priority="49" operator="containsText" text="Blue">
      <formula>NOT(ISERROR(SEARCH("Blue", F9)))</formula>
    </cfRule>
  </conditionalFormatting>
  <conditionalFormatting sqref="F9:F16">
    <cfRule type="containsText" dxfId="159" priority="50" operator="containsText" text="REd">
      <formula>NOT(ISERROR(SEARCH("REd", F9)))</formula>
    </cfRule>
  </conditionalFormatting>
  <conditionalFormatting sqref="F7">
    <cfRule type="containsText" dxfId="160" priority="51" operator="containsText" text="Blue">
      <formula>NOT(ISERROR(SEARCH("Blue", F7)))</formula>
    </cfRule>
  </conditionalFormatting>
  <conditionalFormatting sqref="F7">
    <cfRule type="containsText" dxfId="161" priority="52" operator="containsText" text="REd">
      <formula>NOT(ISERROR(SEARCH("REd", F7)))</formula>
    </cfRule>
  </conditionalFormatting>
  <conditionalFormatting sqref="Q109">
    <cfRule type="containsText" dxfId="162" priority="53" operator="containsText" text="0">
      <formula>NOT(ISERROR(SEARCH("0", Q106)))</formula>
    </cfRule>
  </conditionalFormatting>
  <conditionalFormatting sqref="Q106:Q107">
    <cfRule type="containsText" dxfId="163" priority="54" operator="containsText" text="0">
      <formula>NOT(ISERROR(SEARCH("0", Q103)))</formula>
    </cfRule>
  </conditionalFormatting>
  <conditionalFormatting sqref="Q101:Q104">
    <cfRule type="containsText" dxfId="164" priority="55" operator="containsText" text="0">
      <formula>NOT(ISERROR(SEARCH("0", Q98)))</formula>
    </cfRule>
  </conditionalFormatting>
  <conditionalFormatting sqref="Q99">
    <cfRule type="containsText" dxfId="165" priority="56" operator="containsText" text="0">
      <formula>NOT(ISERROR(SEARCH("0", Q96)))</formula>
    </cfRule>
  </conditionalFormatting>
  <conditionalFormatting sqref="Q97">
    <cfRule type="containsText" dxfId="166" priority="57" operator="containsText" text="0">
      <formula>NOT(ISERROR(SEARCH("0", Q94)))</formula>
    </cfRule>
  </conditionalFormatting>
  <conditionalFormatting sqref="Q94:Q95">
    <cfRule type="containsText" dxfId="167" priority="58" operator="containsText" text="0">
      <formula>NOT(ISERROR(SEARCH("0", Q91)))</formula>
    </cfRule>
  </conditionalFormatting>
  <conditionalFormatting sqref="Q88:Q92">
    <cfRule type="containsText" dxfId="168" priority="59" operator="containsText" text="0">
      <formula>NOT(ISERROR(SEARCH("0", Q85)))</formula>
    </cfRule>
  </conditionalFormatting>
  <conditionalFormatting sqref="Q86">
    <cfRule type="containsText" dxfId="169" priority="60" operator="containsText" text="0">
      <formula>NOT(ISERROR(SEARCH("0", Q83)))</formula>
    </cfRule>
  </conditionalFormatting>
  <conditionalFormatting sqref="Q83:Q84">
    <cfRule type="containsText" dxfId="170" priority="61" operator="containsText" text="0">
      <formula>NOT(ISERROR(SEARCH("0", Q80)))</formula>
    </cfRule>
  </conditionalFormatting>
  <conditionalFormatting sqref="Q76:Q81">
    <cfRule type="containsText" dxfId="171" priority="62" operator="containsText" text="0">
      <formula>NOT(ISERROR(SEARCH("0", Q73)))</formula>
    </cfRule>
  </conditionalFormatting>
  <conditionalFormatting sqref="Q74">
    <cfRule type="containsText" dxfId="172" priority="63" operator="containsText" text="0">
      <formula>NOT(ISERROR(SEARCH("0", Q71)))</formula>
    </cfRule>
  </conditionalFormatting>
  <conditionalFormatting sqref="Q71:Q72">
    <cfRule type="containsText" dxfId="173" priority="64" operator="containsText" text="0">
      <formula>NOT(ISERROR(SEARCH("0", Q68)))</formula>
    </cfRule>
  </conditionalFormatting>
  <conditionalFormatting sqref="Q59:Q69">
    <cfRule type="containsText" dxfId="174" priority="65" operator="containsText" text="0">
      <formula>NOT(ISERROR(SEARCH("0", Q56)))</formula>
    </cfRule>
  </conditionalFormatting>
  <conditionalFormatting sqref="Q58">
    <cfRule type="containsText" dxfId="175" priority="66" operator="containsText" text="0">
      <formula>NOT(ISERROR(SEARCH("0", Q55)))</formula>
    </cfRule>
  </conditionalFormatting>
  <conditionalFormatting sqref="Q56">
    <cfRule type="containsText" dxfId="176" priority="67" operator="containsText" text="0">
      <formula>NOT(ISERROR(SEARCH("0", Q53)))</formula>
    </cfRule>
  </conditionalFormatting>
  <conditionalFormatting sqref="Q54">
    <cfRule type="containsText" dxfId="177" priority="68" operator="containsText" text="0">
      <formula>NOT(ISERROR(SEARCH("0", Q51)))</formula>
    </cfRule>
  </conditionalFormatting>
  <conditionalFormatting sqref="Q52">
    <cfRule type="containsText" dxfId="178" priority="69" operator="containsText" text="0">
      <formula>NOT(ISERROR(SEARCH("0", Q49)))</formula>
    </cfRule>
  </conditionalFormatting>
  <conditionalFormatting sqref="Q50">
    <cfRule type="containsText" dxfId="179" priority="70" operator="containsText" text="0">
      <formula>NOT(ISERROR(SEARCH("0", Q47)))</formula>
    </cfRule>
  </conditionalFormatting>
  <conditionalFormatting sqref="Q40:Q48">
    <cfRule type="containsText" dxfId="180" priority="71" operator="containsText" text="0">
      <formula>NOT(ISERROR(SEARCH("0", Q37)))</formula>
    </cfRule>
  </conditionalFormatting>
  <conditionalFormatting sqref="Q28:Q38">
    <cfRule type="containsText" dxfId="181" priority="72" operator="containsText" text="0">
      <formula>NOT(ISERROR(SEARCH("0", Q25)))</formula>
    </cfRule>
  </conditionalFormatting>
  <conditionalFormatting sqref="Q26">
    <cfRule type="containsText" dxfId="182" priority="73" operator="containsText" text="0">
      <formula>NOT(ISERROR(SEARCH("0", Q23)))</formula>
    </cfRule>
  </conditionalFormatting>
  <conditionalFormatting sqref="Q25">
    <cfRule type="containsText" dxfId="183" priority="74" operator="containsText" text="0">
      <formula>NOT(ISERROR(SEARCH("0", Q22)))</formula>
    </cfRule>
  </conditionalFormatting>
  <conditionalFormatting sqref="Q23">
    <cfRule type="containsText" dxfId="184" priority="75" operator="containsText" text="0">
      <formula>NOT(ISERROR(SEARCH("0", Q20)))</formula>
    </cfRule>
  </conditionalFormatting>
  <conditionalFormatting sqref="Q18:Q21">
    <cfRule type="containsText" dxfId="185" priority="76" operator="containsText" text="0">
      <formula>NOT(ISERROR(SEARCH("0", Q15)))</formula>
    </cfRule>
  </conditionalFormatting>
  <conditionalFormatting sqref="Q8:Q16">
    <cfRule type="containsText" dxfId="186" priority="77" operator="containsText" text="0">
      <formula>NOT(ISERROR(SEARCH("0", Q5)))</formula>
    </cfRule>
  </conditionalFormatting>
  <conditionalFormatting sqref="Q7">
    <cfRule type="containsText" dxfId="187" priority="78" operator="containsText" text="0">
      <formula>NOT(ISERROR(SEARCH("0", Q4)))</formula>
    </cfRule>
  </conditionalFormatting>
  <conditionalFormatting sqref="N31:N38">
    <cfRule type="containsText" dxfId="188" priority="79" operator="containsText" text="0">
      <formula>NOT(ISERROR(SEARCH("0", N30)))</formula>
    </cfRule>
  </conditionalFormatting>
  <conditionalFormatting sqref="N30">
    <cfRule type="containsText" dxfId="189" priority="80" operator="containsText" text="0">
      <formula>NOT(ISERROR(SEARCH("0", N29)))</formula>
    </cfRule>
  </conditionalFormatting>
  <conditionalFormatting sqref="N29">
    <cfRule type="containsText" dxfId="190" priority="81" operator="containsText" text="0">
      <formula>NOT(ISERROR(SEARCH("0", N28)))</formula>
    </cfRule>
  </conditionalFormatting>
  <conditionalFormatting sqref="N28">
    <cfRule type="containsText" dxfId="191" priority="82" operator="containsText" text="0">
      <formula>NOT(ISERROR(SEARCH("0", N27)))</formula>
    </cfRule>
  </conditionalFormatting>
  <conditionalFormatting sqref="N26">
    <cfRule type="containsText" dxfId="192" priority="83" operator="containsText" text="0">
      <formula>NOT(ISERROR(SEARCH("0", N25)))</formula>
    </cfRule>
  </conditionalFormatting>
  <conditionalFormatting sqref="N25">
    <cfRule type="containsText" dxfId="193" priority="84" operator="containsText" text="0">
      <formula>NOT(ISERROR(SEARCH("0", N24)))</formula>
    </cfRule>
  </conditionalFormatting>
  <conditionalFormatting sqref="N23">
    <cfRule type="containsText" dxfId="194" priority="85" operator="containsText" text="0">
      <formula>NOT(ISERROR(SEARCH("0", N22)))</formula>
    </cfRule>
  </conditionalFormatting>
  <conditionalFormatting sqref="N18:N21">
    <cfRule type="containsText" dxfId="195" priority="86" operator="containsText" text="0">
      <formula>NOT(ISERROR(SEARCH("0", N17)))</formula>
    </cfRule>
  </conditionalFormatting>
  <conditionalFormatting sqref="N8:N16">
    <cfRule type="containsText" dxfId="196" priority="87" operator="containsText" text="0">
      <formula>NOT(ISERROR(SEARCH("0", N6)))</formula>
    </cfRule>
  </conditionalFormatting>
  <conditionalFormatting sqref="N40:N47">
    <cfRule type="containsText" dxfId="197" priority="88" operator="containsText" text="0">
      <formula>NOT(ISERROR(SEARCH("0", N39)))</formula>
    </cfRule>
  </conditionalFormatting>
  <conditionalFormatting sqref="N48">
    <cfRule type="containsText" dxfId="198" priority="89" operator="containsText" text="0">
      <formula>NOT(ISERROR(SEARCH("0", N47)))</formula>
    </cfRule>
  </conditionalFormatting>
  <conditionalFormatting sqref="N50">
    <cfRule type="containsText" dxfId="199" priority="90" operator="containsText" text="0">
      <formula>NOT(ISERROR(SEARCH("0", N49)))</formula>
    </cfRule>
  </conditionalFormatting>
  <conditionalFormatting sqref="N52">
    <cfRule type="containsText" dxfId="200" priority="91" operator="containsText" text="0">
      <formula>NOT(ISERROR(SEARCH("0", N51)))</formula>
    </cfRule>
  </conditionalFormatting>
  <conditionalFormatting sqref="N54">
    <cfRule type="containsText" dxfId="201" priority="92" operator="containsText" text="0">
      <formula>NOT(ISERROR(SEARCH("0", N53)))</formula>
    </cfRule>
  </conditionalFormatting>
  <conditionalFormatting sqref="N56">
    <cfRule type="containsText" dxfId="202" priority="93" operator="containsText" text="0">
      <formula>NOT(ISERROR(SEARCH("0", N55)))</formula>
    </cfRule>
  </conditionalFormatting>
  <conditionalFormatting sqref="N58:N69">
    <cfRule type="containsText" dxfId="203" priority="94" operator="containsText" text="0">
      <formula>NOT(ISERROR(SEARCH("0", N57)))</formula>
    </cfRule>
  </conditionalFormatting>
  <conditionalFormatting sqref="N71">
    <cfRule type="containsText" dxfId="204" priority="95" operator="containsText" text="0">
      <formula>NOT(ISERROR(SEARCH("0", N70)))</formula>
    </cfRule>
  </conditionalFormatting>
  <conditionalFormatting sqref="N72">
    <cfRule type="containsText" dxfId="205" priority="96" operator="containsText" text="0">
      <formula>NOT(ISERROR(SEARCH("0", N71)))</formula>
    </cfRule>
  </conditionalFormatting>
  <conditionalFormatting sqref="N74">
    <cfRule type="containsText" dxfId="206" priority="97" operator="containsText" text="0">
      <formula>NOT(ISERROR(SEARCH("0", N73)))</formula>
    </cfRule>
  </conditionalFormatting>
  <conditionalFormatting sqref="N76:N81">
    <cfRule type="containsText" dxfId="207" priority="98" operator="containsText" text="0">
      <formula>NOT(ISERROR(SEARCH("0", N75)))</formula>
    </cfRule>
  </conditionalFormatting>
  <conditionalFormatting sqref="N83:N84">
    <cfRule type="containsText" dxfId="208" priority="99" operator="containsText" text="0">
      <formula>NOT(ISERROR(SEARCH("0", N82)))</formula>
    </cfRule>
  </conditionalFormatting>
  <conditionalFormatting sqref="N86">
    <cfRule type="containsText" dxfId="209" priority="100" operator="containsText" text="0">
      <formula>NOT(ISERROR(SEARCH("0", N85)))</formula>
    </cfRule>
  </conditionalFormatting>
  <conditionalFormatting sqref="N88:N92">
    <cfRule type="containsText" dxfId="210" priority="101" operator="containsText" text="0">
      <formula>NOT(ISERROR(SEARCH("0", N87)))</formula>
    </cfRule>
  </conditionalFormatting>
  <conditionalFormatting sqref="N94:N95">
    <cfRule type="containsText" dxfId="211" priority="102" operator="containsText" text="0">
      <formula>NOT(ISERROR(SEARCH("0", N93)))</formula>
    </cfRule>
  </conditionalFormatting>
  <conditionalFormatting sqref="N97">
    <cfRule type="containsText" dxfId="212" priority="103" operator="containsText" text="0">
      <formula>NOT(ISERROR(SEARCH("0", N96)))</formula>
    </cfRule>
  </conditionalFormatting>
  <conditionalFormatting sqref="N99">
    <cfRule type="containsText" dxfId="213" priority="104" operator="containsText" text="0">
      <formula>NOT(ISERROR(SEARCH("0", N98)))</formula>
    </cfRule>
  </conditionalFormatting>
  <conditionalFormatting sqref="N101:N104">
    <cfRule type="containsText" dxfId="214" priority="105" operator="containsText" text="0">
      <formula>NOT(ISERROR(SEARCH("0", N100)))</formula>
    </cfRule>
  </conditionalFormatting>
  <conditionalFormatting sqref="N109">
    <cfRule type="containsText" dxfId="215" priority="106" operator="containsText" text="0">
      <formula>NOT(ISERROR(SEARCH("0", N108)))</formula>
    </cfRule>
  </conditionalFormatting>
  <conditionalFormatting sqref="N107">
    <cfRule type="containsText" dxfId="216" priority="107" operator="containsText" text="0">
      <formula>NOT(ISERROR(SEARCH("0", N106)))</formula>
    </cfRule>
  </conditionalFormatting>
  <conditionalFormatting sqref="N106">
    <cfRule type="containsText" dxfId="217" priority="108" operator="containsText" text="0">
      <formula>NOT(ISERROR(SEARCH("0", N105)))</formula>
    </cfRule>
  </conditionalFormatting>
  <conditionalFormatting sqref="F8">
    <cfRule type="containsText" dxfId="218" priority="109" operator="containsText" text="Blue">
      <formula>NOT(ISERROR(SEARCH("Blue", F8)))</formula>
    </cfRule>
  </conditionalFormatting>
  <conditionalFormatting sqref="F8">
    <cfRule type="containsText" dxfId="219" priority="110" operator="containsText" text="REd">
      <formula>NOT(ISERROR(SEARCH("REd", F8)))</formula>
    </cfRule>
  </conditionalFormatting>
  <conditionalFormatting sqref="R94:R99">
    <cfRule type="containsText" dxfId="220" priority="111" operator="containsText" text="0">
      <formula>NOT(ISERROR(SEARCH("0", R94)))</formula>
    </cfRule>
  </conditionalFormatting>
  <conditionalFormatting sqref="R83:R86">
    <cfRule type="containsText" dxfId="221" priority="112" operator="containsText" text="0">
      <formula>NOT(ISERROR(SEARCH("0", R83)))</formula>
    </cfRule>
  </conditionalFormatting>
  <conditionalFormatting sqref="R76:R81">
    <cfRule type="containsText" dxfId="222" priority="113" operator="containsText" text="0">
      <formula>NOT(ISERROR(SEARCH("0", R76)))</formula>
    </cfRule>
  </conditionalFormatting>
  <conditionalFormatting sqref="R71:R74">
    <cfRule type="containsText" dxfId="223" priority="114" operator="containsText" text="0">
      <formula>NOT(ISERROR(SEARCH("0", R71)))</formula>
    </cfRule>
  </conditionalFormatting>
  <conditionalFormatting sqref="R58:R69">
    <cfRule type="containsText" dxfId="224" priority="115" operator="containsText" text="0">
      <formula>NOT(ISERROR(SEARCH("0", R58)))</formula>
    </cfRule>
  </conditionalFormatting>
  <conditionalFormatting sqref="R25:R26">
    <cfRule type="containsText" dxfId="225" priority="116" operator="containsText" text="0">
      <formula>NOT(ISERROR(SEARCH("0", R25)))</formula>
    </cfRule>
  </conditionalFormatting>
  <conditionalFormatting sqref="R18:R23">
    <cfRule type="containsText" dxfId="226" priority="117" operator="containsText" text="0">
      <formula>NOT(ISERROR(SEARCH("0", R18)))</formula>
    </cfRule>
  </conditionalFormatting>
  <conditionalFormatting sqref="F1:F6 F17 F22 F24 F27 F39 F49 F51 F53 F55 F57 F70 F73 F75 F82 F85 F87 F93 F96 F98 F100 F105 F108 F110:F1048576">
    <cfRule type="containsText" dxfId="227" priority="118" operator="containsText" text="Blue">
      <formula>NOT(ISERROR(SEARCH("Blue", F1)))</formula>
    </cfRule>
  </conditionalFormatting>
  <conditionalFormatting sqref="F1:F6 F17 F22 F24 F27 F39 F49 F51 F53 F55 F57 F70 F73 F75 F82 F85 F87 F93 F96 F98 F100 F105 F108 F110:F1048576">
    <cfRule type="containsText" dxfId="228" priority="119" operator="containsText" text="REd">
      <formula>NOT(ISERROR(SEARCH("REd", F1)))</formula>
    </cfRule>
  </conditionalFormatting>
  <conditionalFormatting sqref="Q1:Q4">
    <cfRule type="containsText" dxfId="229" priority="120" operator="containsText" text="0">
      <formula>NOT(ISERROR(SEARCH("0", Q1)))</formula>
    </cfRule>
  </conditionalFormatting>
  <conditionalFormatting sqref="N1:N4 O1:O1048576 N6 Q6 R7:R16 N17 Q17 N22 Q22 N24 Q24 N27 Q27 R28:R38 N39 Q39 R40:R54 N49 Q49 N51 Q51 N53 Q53 N55 Q55 R56 N57 Q57 N70 Q70 N73 Q73 N75 Q75 N82 Q82 N85 Q85 N87 Q87 R88:R92 N93 Q93 N96 Q96 N98 Q98 N100 Q100 R101:R104 N105 Q105 R106:R109 N108 Q108 N110:N1048576 Q110:Q1048576">
    <cfRule type="containsText" dxfId="230" priority="121" operator="containsText" text="0">
      <formula>NOT(ISERROR(SEARCH("0", N1)))</formula>
    </cfRule>
  </conditionalFormatting>
  <conditionalFormatting sqref="O1:O4 R1:R4 O6:O1048576 R6:R1048576">
    <cfRule type="containsText" dxfId="231" priority="122" operator="containsText" text="NA">
      <formula>NOT(ISERROR(SEARCH("NA", O1)))</formula>
    </cfRule>
  </conditionalFormatting>
  <conditionalFormatting sqref="G6:G113">
    <cfRule type="containsText" dxfId="232" priority="123" operator="containsText" text="Blue">
      <formula>NOT(ISERROR(SEARCH("Blue", G6)))</formula>
    </cfRule>
  </conditionalFormatting>
  <conditionalFormatting sqref="G6:G113">
    <cfRule type="containsText" dxfId="233" priority="124" operator="containsText" text="Red">
      <formula>NOT(ISERROR(SEARCH("Red", G6)))</formula>
    </cfRule>
  </conditionalFormatting>
  <printOptions>
    <extLst>
      <ext uri="smNativeData">
        <pm:pageFlags xmlns:pm="smNativeData" id="1740777828" printRowHead="0" printColHead="0" printHeadLine="0" printFootLine="0" autoHeightHeader="0" autoHeightFooter="0" fitToPageBoth="0"/>
      </ext>
    </extLst>
  </printOptions>
  <pageMargins left="0.250000" right="0.250000" top="0.750000" bottom="0.750000" header="0.300000" footer="0.300000"/>
  <pageSetup paperSize="9" scale="68" fitToWidth="0" fitToHeight="1"/>
  <headerFooter>
    <extLst>
      <ext uri="smNativeData">
        <pm:header xmlns:pm="smNativeData" id="1740777828" l="56" r="56" t="56" b="56" borderId="0" fillId="0" vertical="0"/>
        <pm:footer xmlns:pm="smNativeData" id="1740777828" l="56" r="56" t="56" b="56" borderId="0" fillId="0" vertical="2"/>
        <pm:paperBin xmlns:pm="smNativeData" id="1740777828" Id="0" type="0" value="0"/>
        <pm:paperBin xmlns:pm="smNativeData" id="1740777828" Id="1" type="0" value="0"/>
      </ext>
    </extLst>
  </headerFooter>
  <extLst>
    <ext uri="smNativeData">
      <pm:sheetPrefs xmlns:pm="smNativeData" day="1740777828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2:L21"/>
  <sheetViews>
    <sheetView view="normal" workbookViewId="0">
      <selection activeCell="A22" sqref="A22"/>
    </sheetView>
  </sheetViews>
  <sheetFormatPr baseColWidth="9" defaultColWidth="10.000000" defaultRowHeight="16.60"/>
  <sheetData>
    <row r="2" spans="1:1">
      <c r="A2" t="s">
        <v>65</v>
      </c>
    </row>
    <row r="4" spans="1:1">
      <c r="A4" t="s">
        <v>66</v>
      </c>
    </row>
    <row r="5" spans="2:12">
      <c r="B5" s="49" t="s">
        <v>67</v>
      </c>
      <c r="C5" s="50" t="s">
        <v>68</v>
      </c>
      <c r="D5" s="50" t="s">
        <v>69</v>
      </c>
      <c r="E5" s="51"/>
      <c r="F5" s="50" t="s">
        <v>70</v>
      </c>
      <c r="G5" s="50"/>
      <c r="H5" s="50"/>
      <c r="I5" s="50" t="s">
        <v>71</v>
      </c>
      <c r="J5" s="50" t="s">
        <v>72</v>
      </c>
      <c r="K5" s="50" t="s">
        <v>73</v>
      </c>
      <c r="L5" s="19"/>
    </row>
    <row r="6" spans="1:1">
      <c r="A6" t="s">
        <v>74</v>
      </c>
    </row>
    <row r="7" spans="1:12">
      <c r="A7" s="49" t="s">
        <v>75</v>
      </c>
      <c r="B7" s="49"/>
      <c r="C7" s="49"/>
      <c r="D7" s="49"/>
      <c r="E7" s="49" t="s">
        <v>76</v>
      </c>
      <c r="F7" s="49"/>
      <c r="G7" s="49"/>
      <c r="H7" s="49"/>
      <c r="I7" s="49"/>
      <c r="J7" s="49"/>
      <c r="K7" s="49"/>
      <c r="L7" s="49" t="s">
        <v>77</v>
      </c>
    </row>
    <row r="8" spans="1:1">
      <c r="A8" t="s">
        <v>78</v>
      </c>
    </row>
    <row r="10" spans="1:1">
      <c r="A10" t="s">
        <v>79</v>
      </c>
    </row>
    <row r="11" spans="1:1">
      <c r="A11" t="s">
        <v>80</v>
      </c>
    </row>
    <row r="12" spans="1:1">
      <c r="A12" t="s">
        <v>81</v>
      </c>
    </row>
    <row r="13" spans="1:1">
      <c r="A13" t="s">
        <v>82</v>
      </c>
    </row>
    <row r="14" spans="1:1">
      <c r="A14" t="s">
        <v>83</v>
      </c>
    </row>
    <row r="15" spans="1:1">
      <c r="A15" t="s">
        <v>84</v>
      </c>
    </row>
    <row r="17" spans="1:1">
      <c r="A17" t="s">
        <v>85</v>
      </c>
    </row>
    <row r="18" spans="1:1">
      <c r="A18" t="s">
        <v>86</v>
      </c>
    </row>
    <row r="19" spans="1:1">
      <c r="A19" t="s">
        <v>87</v>
      </c>
    </row>
    <row r="20" spans="1:1">
      <c r="A20" t="s">
        <v>88</v>
      </c>
    </row>
    <row r="21" spans="1:1">
      <c r="A21" t="s">
        <v>89</v>
      </c>
    </row>
  </sheetData>
  <conditionalFormatting sqref="K5">
    <cfRule type="containsText" dxfId="234" priority="1" operator="containsText" text="Red">
      <formula>NOT(ISERROR(SEARCH("Red", K5)))</formula>
    </cfRule>
  </conditionalFormatting>
  <conditionalFormatting sqref="K5">
    <cfRule type="containsText" dxfId="235" priority="2" operator="containsText" text="Blue">
      <formula>NOT(ISERROR(SEARCH("Blue", K5)))</formula>
    </cfRule>
  </conditionalFormatting>
  <printOptions>
    <extLst>
      <ext uri="smNativeData">
        <pm:pageFlags xmlns:pm="smNativeData" id="1740777828" printRowHead="0" printColHead="0" printHeadLine="0" printFootLine="0" autoHeightHeader="0" autoHeightFooter="0" fitToPageBoth="0"/>
      </ext>
    </extLst>
  </printOptions>
  <pageMargins left="0.787500" right="0.787500" top="0.787500" bottom="0.787500" header="0.393750" footer="0.393750"/>
  <pageSetup paperSize="9" fitToWidth="0" fitToHeight="1" pageOrder="overThenDown"/>
  <headerFooter>
    <extLst>
      <ext uri="smNativeData">
        <pm:header xmlns:pm="smNativeData" id="1740777828" l="56" r="56" t="56" b="56" borderId="0" fillId="0" vertical="0"/>
        <pm:footer xmlns:pm="smNativeData" id="1740777828" l="56" r="56" t="56" b="56" borderId="0" fillId="0" vertical="2"/>
        <pm:paperBin xmlns:pm="smNativeData" id="1740777828" Id="0" type="0" value="0"/>
        <pm:paperBin xmlns:pm="smNativeData" id="1740777828" Id="1" type="0" value="0"/>
      </ext>
    </extLst>
  </headerFooter>
  <extLst>
    <ext uri="smNativeData">
      <pm:sheetPrefs xmlns:pm="smNativeData" day="1740777828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Geoff Titchener</dc:creator>
  <cp:keywords/>
  <dc:description/>
  <cp:lastModifiedBy>steve</cp:lastModifiedBy>
  <cp:revision>0</cp:revision>
  <cp:lastPrinted>2024-09-02T10:47:17Z</cp:lastPrinted>
  <dcterms:created xsi:type="dcterms:W3CDTF">2023-08-30T22:46:59Z</dcterms:created>
  <dcterms:modified xsi:type="dcterms:W3CDTF">2025-02-28T21:23:48Z</dcterms:modified>
</cp:coreProperties>
</file>